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Z:\FDD_Grants Ext funding\1 BIRCWH\0. A. BIRCWH Launch\"/>
    </mc:Choice>
  </mc:AlternateContent>
  <xr:revisionPtr revIDLastSave="0" documentId="8_{9E37457C-644D-4229-9B17-06BC55890C60}" xr6:coauthVersionLast="47" xr6:coauthVersionMax="47" xr10:uidLastSave="{00000000-0000-0000-0000-000000000000}"/>
  <bookViews>
    <workbookView xWindow="-28920" yWindow="-1635" windowWidth="29040" windowHeight="15720" tabRatio="602" xr2:uid="{00000000-000D-0000-FFFF-FFFF00000000}"/>
  </bookViews>
  <sheets>
    <sheet name="BIRCWH 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4" i="1" l="1"/>
  <c r="Q24" i="1"/>
  <c r="R41" i="1"/>
  <c r="R35" i="1"/>
  <c r="R36" i="1"/>
  <c r="R37" i="1"/>
  <c r="R38" i="1"/>
  <c r="R39" i="1"/>
  <c r="R40" i="1"/>
  <c r="R34" i="1"/>
  <c r="Q35" i="1"/>
  <c r="Q36" i="1"/>
  <c r="Q37" i="1"/>
  <c r="Q38" i="1"/>
  <c r="Q39" i="1"/>
  <c r="Q40" i="1"/>
  <c r="Q34" i="1"/>
  <c r="J41" i="1" l="1"/>
  <c r="J35" i="1"/>
  <c r="J36" i="1"/>
  <c r="J37" i="1"/>
  <c r="J38" i="1"/>
  <c r="J39" i="1"/>
  <c r="J40" i="1"/>
  <c r="J34" i="1"/>
  <c r="R32" i="1"/>
  <c r="R29" i="1"/>
  <c r="R30" i="1"/>
  <c r="R31" i="1"/>
  <c r="R28" i="1"/>
  <c r="R25" i="1"/>
  <c r="R10" i="1"/>
  <c r="R9" i="1"/>
  <c r="R8" i="1"/>
  <c r="Q9" i="1"/>
  <c r="Q10" i="1"/>
  <c r="P9" i="1"/>
  <c r="P10" i="1"/>
  <c r="N10" i="1"/>
  <c r="N9" i="1"/>
  <c r="Q8" i="1"/>
  <c r="P8" i="1"/>
  <c r="J9" i="1"/>
  <c r="J10" i="1"/>
  <c r="I9" i="1"/>
  <c r="I10" i="1"/>
  <c r="G9" i="1"/>
  <c r="G10" i="1"/>
  <c r="I8" i="1" l="1"/>
  <c r="J8" i="1" s="1"/>
  <c r="Q31" i="1"/>
  <c r="Q30" i="1"/>
  <c r="Q29" i="1"/>
  <c r="Q28" i="1"/>
  <c r="J31" i="1"/>
  <c r="J30" i="1"/>
  <c r="J29" i="1"/>
  <c r="J28" i="1"/>
  <c r="Q25" i="1"/>
  <c r="J25" i="1"/>
  <c r="L19" i="1"/>
  <c r="K19" i="1"/>
  <c r="G19" i="1"/>
  <c r="I19" i="1" s="1"/>
  <c r="E19" i="1"/>
  <c r="L18" i="1"/>
  <c r="K18" i="1"/>
  <c r="N18" i="1" s="1"/>
  <c r="G18" i="1"/>
  <c r="I18" i="1" s="1"/>
  <c r="E18" i="1"/>
  <c r="L17" i="1"/>
  <c r="K17" i="1"/>
  <c r="N17" i="1" s="1"/>
  <c r="G17" i="1"/>
  <c r="I17" i="1" s="1"/>
  <c r="J17" i="1" s="1"/>
  <c r="E17" i="1"/>
  <c r="L16" i="1"/>
  <c r="K16" i="1"/>
  <c r="N16" i="1" s="1"/>
  <c r="G16" i="1"/>
  <c r="E16" i="1"/>
  <c r="L15" i="1"/>
  <c r="K15" i="1"/>
  <c r="N15" i="1" s="1"/>
  <c r="G15" i="1"/>
  <c r="I15" i="1" s="1"/>
  <c r="J15" i="1" s="1"/>
  <c r="E15" i="1"/>
  <c r="L14" i="1"/>
  <c r="K14" i="1"/>
  <c r="G14" i="1"/>
  <c r="E14" i="1"/>
  <c r="L13" i="1"/>
  <c r="K13" i="1"/>
  <c r="N13" i="1" s="1"/>
  <c r="G13" i="1"/>
  <c r="I13" i="1" s="1"/>
  <c r="E13" i="1"/>
  <c r="L12" i="1"/>
  <c r="K12" i="1"/>
  <c r="N12" i="1" s="1"/>
  <c r="G12" i="1"/>
  <c r="I12" i="1" s="1"/>
  <c r="J12" i="1" s="1"/>
  <c r="E12" i="1"/>
  <c r="L11" i="1"/>
  <c r="K11" i="1"/>
  <c r="G11" i="1"/>
  <c r="I11" i="1" s="1"/>
  <c r="E11" i="1"/>
  <c r="P13" i="1" l="1"/>
  <c r="Q13" i="1" s="1"/>
  <c r="P18" i="1"/>
  <c r="Q18" i="1" s="1"/>
  <c r="Q26" i="1"/>
  <c r="J26" i="1"/>
  <c r="J43" i="1" s="1"/>
  <c r="J32" i="1"/>
  <c r="Q32" i="1"/>
  <c r="N19" i="1"/>
  <c r="N11" i="1"/>
  <c r="N14" i="1"/>
  <c r="P15" i="1"/>
  <c r="Q15" i="1" s="1"/>
  <c r="I14" i="1"/>
  <c r="J14" i="1" s="1"/>
  <c r="I16" i="1"/>
  <c r="J16" i="1" s="1"/>
  <c r="J11" i="1"/>
  <c r="J19" i="1"/>
  <c r="P12" i="1"/>
  <c r="Q12" i="1" s="1"/>
  <c r="P17" i="1"/>
  <c r="Q17" i="1" s="1"/>
  <c r="P16" i="1"/>
  <c r="Q16" i="1" s="1"/>
  <c r="J13" i="1"/>
  <c r="J18" i="1"/>
  <c r="G20" i="1"/>
  <c r="J44" i="1" l="1"/>
  <c r="J45" i="1" s="1"/>
  <c r="Q43" i="1"/>
  <c r="Q41" i="1"/>
  <c r="P14" i="1"/>
  <c r="Q14" i="1" s="1"/>
  <c r="P11" i="1"/>
  <c r="Q11" i="1" s="1"/>
  <c r="P19" i="1"/>
  <c r="P20" i="1" s="1"/>
  <c r="Q19" i="1"/>
  <c r="R26" i="1"/>
  <c r="I20" i="1"/>
  <c r="N20" i="1"/>
  <c r="R43" i="1" l="1"/>
  <c r="Q44" i="1"/>
  <c r="R44" i="1" s="1"/>
  <c r="J20" i="1"/>
  <c r="R13" i="1"/>
  <c r="R12" i="1"/>
  <c r="Q20" i="1"/>
  <c r="Q45" i="1" l="1"/>
  <c r="R45" i="1" s="1"/>
  <c r="R15" i="1"/>
  <c r="R16" i="1"/>
  <c r="R11" i="1"/>
  <c r="R18" i="1"/>
  <c r="R14" i="1" l="1"/>
  <c r="R19" i="1"/>
  <c r="R17" i="1"/>
  <c r="R20" i="1" l="1"/>
</calcChain>
</file>

<file path=xl/sharedStrings.xml><?xml version="1.0" encoding="utf-8"?>
<sst xmlns="http://schemas.openxmlformats.org/spreadsheetml/2006/main" count="126" uniqueCount="48">
  <si>
    <t>Project Period</t>
  </si>
  <si>
    <t>Year 1</t>
  </si>
  <si>
    <t>Year 2</t>
  </si>
  <si>
    <t>Total</t>
  </si>
  <si>
    <t>Personnel</t>
  </si>
  <si>
    <t>Project Role</t>
  </si>
  <si>
    <t>Key?</t>
  </si>
  <si>
    <t>Base Salary</t>
  </si>
  <si>
    <t>Calendar Months</t>
  </si>
  <si>
    <t>FTE</t>
  </si>
  <si>
    <t>Salary Request</t>
  </si>
  <si>
    <t>Fringe Rate</t>
  </si>
  <si>
    <t>Fringe Request</t>
  </si>
  <si>
    <r>
      <rPr>
        <b/>
        <sz val="11"/>
        <color indexed="8"/>
        <rFont val="Calibri"/>
        <family val="2"/>
      </rPr>
      <t>Year 1 Request</t>
    </r>
  </si>
  <si>
    <r>
      <rPr>
        <b/>
        <sz val="11"/>
        <color indexed="8"/>
        <rFont val="Calibri"/>
        <family val="2"/>
      </rPr>
      <t>Year 2 Request</t>
    </r>
  </si>
  <si>
    <t>TOTAL REQUEST</t>
  </si>
  <si>
    <t>Y/N</t>
  </si>
  <si>
    <t>N</t>
  </si>
  <si>
    <t>TBN</t>
  </si>
  <si>
    <t>TBD</t>
  </si>
  <si>
    <t>Total Personnel Costs</t>
  </si>
  <si>
    <t>Travel</t>
  </si>
  <si>
    <t>Rate/Trip =</t>
  </si>
  <si>
    <t>Trips/Year=</t>
  </si>
  <si>
    <t>(Domestic/Foreign)</t>
  </si>
  <si>
    <t>TOTAL TRAVEL</t>
  </si>
  <si>
    <t>Price/Unit =</t>
  </si>
  <si>
    <t>Units=</t>
  </si>
  <si>
    <t>TOTAL PROJECT COSTS</t>
  </si>
  <si>
    <t xml:space="preserve">TOTAL DIRECT COSTS </t>
  </si>
  <si>
    <t>INDIRECT COSTS</t>
  </si>
  <si>
    <t>Scholar Name</t>
  </si>
  <si>
    <t>12/1/2025-11/30/2027</t>
  </si>
  <si>
    <t>Tuition costs will vary by school.</t>
  </si>
  <si>
    <t xml:space="preserve">Indirect rate of 8% dictated by NIH. </t>
  </si>
  <si>
    <t xml:space="preserve">Coursework, tuition, fees </t>
  </si>
  <si>
    <t>TOTAL COURSEWORK</t>
  </si>
  <si>
    <t>TOTAL PROJECT EXPENSES</t>
  </si>
  <si>
    <t xml:space="preserve">Project Expenses </t>
  </si>
  <si>
    <t xml:space="preserve">(ex: RA) </t>
  </si>
  <si>
    <t>Scholar PI</t>
  </si>
  <si>
    <t xml:space="preserve">Y </t>
  </si>
  <si>
    <t>N/A</t>
  </si>
  <si>
    <t>Domestic</t>
  </si>
  <si>
    <r>
      <t xml:space="preserve">Direct cannot be more than </t>
    </r>
    <r>
      <rPr>
        <sz val="11"/>
        <color rgb="FFFF0000"/>
        <rFont val="Arial"/>
        <family val="2"/>
      </rPr>
      <t>$179,400 per year</t>
    </r>
    <r>
      <rPr>
        <sz val="11"/>
        <color rgb="FF0070C0"/>
        <rFont val="Arial"/>
        <family val="2"/>
      </rPr>
      <t xml:space="preserve"> ($100,000 in Scholar salary + $29,400 Scholar fringe + $50,000 in research costs)</t>
    </r>
  </si>
  <si>
    <r>
      <t xml:space="preserve">Scholar must maintain 75% protected FTE; 50% is allowable for surgical specialties. 
Scholar salary up to 75% of </t>
    </r>
    <r>
      <rPr>
        <b/>
        <i/>
        <sz val="11"/>
        <color rgb="FFFF0000"/>
        <rFont val="Arial"/>
        <family val="2"/>
      </rPr>
      <t>$100K cap</t>
    </r>
    <r>
      <rPr>
        <i/>
        <sz val="11"/>
        <color rgb="FF0070C0"/>
        <rFont val="Arial"/>
        <family val="2"/>
      </rPr>
      <t xml:space="preserve"> in direct costs &amp; corresponding fringe may be charged to BU BIRCWH.
Scholar salary &amp; fringe beyond this amount must be cost shared by the scholar's department.  </t>
    </r>
  </si>
  <si>
    <t>Travel to the annual national BIRCWH meeting is covered separately by the BIRCWH program.</t>
  </si>
  <si>
    <t xml:space="preserve">Up to $50,000 annually may be used to support the scholar's professional development (coursework, travel) &amp; research expenses, including support for research personnel. 
Non-allowable costs include food, consultants, mentor salary support, and/or other faculty co-investigators.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</si>
</sst>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.00"/>
    <numFmt numFmtId="165" formatCode="0.0%"/>
    <numFmt numFmtId="166" formatCode="&quot;$&quot;#,##0"/>
    <numFmt numFmtId="167" formatCode="General_)"/>
  </numFmts>
  <fonts count="19">
    <font>
      <sz val="12"/>
      <color indexed="8"/>
      <name val="Verdana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indexed="8"/>
      <name val="Calibri"/>
      <family val="2"/>
    </font>
    <font>
      <i/>
      <sz val="11"/>
      <color rgb="FFFF0000"/>
      <name val="Calibri"/>
      <family val="2"/>
    </font>
    <font>
      <sz val="9"/>
      <name val="Geneva"/>
      <family val="2"/>
    </font>
    <font>
      <i/>
      <sz val="8"/>
      <color rgb="FF0070C0"/>
      <name val="Arial"/>
      <family val="2"/>
    </font>
    <font>
      <sz val="10"/>
      <name val="Courier"/>
    </font>
    <font>
      <sz val="12"/>
      <color theme="1"/>
      <name val="Helvetica"/>
      <family val="2"/>
      <scheme val="minor"/>
    </font>
    <font>
      <sz val="10"/>
      <name val="MS Sans Serif"/>
    </font>
    <font>
      <sz val="10"/>
      <name val="Courier"/>
      <family val="1"/>
    </font>
    <font>
      <sz val="11"/>
      <color theme="4" tint="-0.499984740745262"/>
      <name val="Arial"/>
      <family val="2"/>
    </font>
    <font>
      <sz val="11"/>
      <color indexed="8"/>
      <name val="Arial"/>
      <family val="2"/>
    </font>
    <font>
      <i/>
      <sz val="11"/>
      <color rgb="FF0070C0"/>
      <name val="Arial"/>
      <family val="2"/>
    </font>
    <font>
      <b/>
      <i/>
      <sz val="11"/>
      <color rgb="FFFF0000"/>
      <name val="Arial"/>
      <family val="2"/>
    </font>
    <font>
      <sz val="11"/>
      <color rgb="FF0070C0"/>
      <name val="Arial"/>
      <family val="2"/>
    </font>
    <font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1">
    <border>
      <left/>
      <right/>
      <top/>
      <bottom/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9"/>
      </left>
      <right/>
      <top/>
      <bottom/>
      <diagonal/>
    </border>
    <border>
      <left/>
      <right/>
      <top/>
      <bottom style="thick">
        <color indexed="8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8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auto="1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6">
    <xf numFmtId="0" fontId="0" fillId="0" borderId="0" applyNumberFormat="0" applyFill="0" applyBorder="0" applyProtection="0">
      <alignment vertical="top" wrapText="1"/>
    </xf>
    <xf numFmtId="0" fontId="7" fillId="0" borderId="0" applyProtection="0"/>
    <xf numFmtId="167" fontId="9" fillId="0" borderId="0"/>
    <xf numFmtId="40" fontId="11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60">
    <xf numFmtId="0" fontId="0" fillId="0" borderId="0" xfId="0">
      <alignment vertical="top" wrapText="1"/>
    </xf>
    <xf numFmtId="0" fontId="1" fillId="0" borderId="0" xfId="0" applyNumberFormat="1" applyFont="1" applyAlignment="1"/>
    <xf numFmtId="0" fontId="1" fillId="0" borderId="2" xfId="0" applyNumberFormat="1" applyFont="1" applyBorder="1" applyAlignment="1"/>
    <xf numFmtId="2" fontId="1" fillId="0" borderId="2" xfId="0" applyNumberFormat="1" applyFont="1" applyBorder="1" applyAlignment="1"/>
    <xf numFmtId="165" fontId="1" fillId="0" borderId="2" xfId="0" applyNumberFormat="1" applyFont="1" applyBorder="1" applyAlignment="1"/>
    <xf numFmtId="2" fontId="1" fillId="0" borderId="3" xfId="0" applyNumberFormat="1" applyFont="1" applyBorder="1" applyAlignment="1"/>
    <xf numFmtId="0" fontId="1" fillId="0" borderId="0" xfId="0" applyFont="1" applyBorder="1" applyAlignment="1"/>
    <xf numFmtId="0" fontId="1" fillId="0" borderId="8" xfId="0" applyNumberFormat="1" applyFont="1" applyBorder="1" applyAlignment="1"/>
    <xf numFmtId="0" fontId="2" fillId="0" borderId="0" xfId="0" applyNumberFormat="1" applyFont="1" applyBorder="1" applyAlignment="1"/>
    <xf numFmtId="0" fontId="1" fillId="0" borderId="10" xfId="0" applyFont="1" applyBorder="1" applyAlignment="1"/>
    <xf numFmtId="0" fontId="1" fillId="0" borderId="11" xfId="0" applyNumberFormat="1" applyFont="1" applyBorder="1" applyAlignment="1"/>
    <xf numFmtId="164" fontId="1" fillId="0" borderId="11" xfId="0" applyNumberFormat="1" applyFont="1" applyBorder="1" applyAlignment="1"/>
    <xf numFmtId="1" fontId="1" fillId="0" borderId="11" xfId="0" applyNumberFormat="1" applyFont="1" applyBorder="1" applyAlignment="1"/>
    <xf numFmtId="0" fontId="1" fillId="0" borderId="1" xfId="0" applyNumberFormat="1" applyFont="1" applyBorder="1" applyAlignment="1"/>
    <xf numFmtId="164" fontId="1" fillId="0" borderId="1" xfId="0" applyNumberFormat="1" applyFont="1" applyBorder="1" applyAlignment="1"/>
    <xf numFmtId="1" fontId="1" fillId="0" borderId="1" xfId="0" applyNumberFormat="1" applyFont="1" applyBorder="1" applyAlignment="1"/>
    <xf numFmtId="0" fontId="1" fillId="0" borderId="0" xfId="0" applyNumberFormat="1" applyFont="1" applyBorder="1" applyAlignment="1"/>
    <xf numFmtId="166" fontId="3" fillId="5" borderId="2" xfId="0" applyNumberFormat="1" applyFont="1" applyFill="1" applyBorder="1" applyAlignment="1"/>
    <xf numFmtId="166" fontId="3" fillId="5" borderId="5" xfId="0" applyNumberFormat="1" applyFont="1" applyFill="1" applyBorder="1" applyAlignment="1"/>
    <xf numFmtId="1" fontId="1" fillId="3" borderId="12" xfId="0" applyNumberFormat="1" applyFont="1" applyFill="1" applyBorder="1" applyAlignment="1"/>
    <xf numFmtId="1" fontId="1" fillId="3" borderId="8" xfId="0" applyNumberFormat="1" applyFont="1" applyFill="1" applyBorder="1" applyAlignment="1"/>
    <xf numFmtId="0" fontId="1" fillId="0" borderId="10" xfId="0" applyNumberFormat="1" applyFont="1" applyBorder="1" applyAlignment="1"/>
    <xf numFmtId="0" fontId="1" fillId="0" borderId="14" xfId="0" applyNumberFormat="1" applyFont="1" applyBorder="1" applyAlignment="1"/>
    <xf numFmtId="166" fontId="1" fillId="0" borderId="0" xfId="0" applyNumberFormat="1" applyFont="1" applyBorder="1" applyAlignment="1"/>
    <xf numFmtId="166" fontId="1" fillId="0" borderId="2" xfId="0" applyNumberFormat="1" applyFont="1" applyBorder="1" applyAlignment="1"/>
    <xf numFmtId="166" fontId="1" fillId="0" borderId="5" xfId="0" applyNumberFormat="1" applyFont="1" applyBorder="1" applyAlignment="1"/>
    <xf numFmtId="166" fontId="1" fillId="0" borderId="0" xfId="0" applyNumberFormat="1" applyFont="1" applyAlignment="1"/>
    <xf numFmtId="166" fontId="1" fillId="0" borderId="3" xfId="0" applyNumberFormat="1" applyFont="1" applyBorder="1" applyAlignment="1"/>
    <xf numFmtId="166" fontId="1" fillId="0" borderId="4" xfId="0" applyNumberFormat="1" applyFont="1" applyBorder="1" applyAlignment="1"/>
    <xf numFmtId="166" fontId="3" fillId="6" borderId="4" xfId="0" applyNumberFormat="1" applyFont="1" applyFill="1" applyBorder="1" applyAlignment="1"/>
    <xf numFmtId="166" fontId="3" fillId="6" borderId="9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7" xfId="0" applyNumberFormat="1" applyFont="1" applyBorder="1" applyAlignment="1"/>
    <xf numFmtId="1" fontId="3" fillId="3" borderId="9" xfId="0" applyNumberFormat="1" applyFont="1" applyFill="1" applyBorder="1" applyAlignment="1"/>
    <xf numFmtId="0" fontId="3" fillId="5" borderId="8" xfId="0" applyNumberFormat="1" applyFont="1" applyFill="1" applyBorder="1" applyAlignment="1"/>
    <xf numFmtId="0" fontId="3" fillId="6" borderId="8" xfId="0" applyNumberFormat="1" applyFont="1" applyFill="1" applyBorder="1" applyAlignment="1"/>
    <xf numFmtId="166" fontId="1" fillId="2" borderId="18" xfId="0" applyNumberFormat="1" applyFont="1" applyFill="1" applyBorder="1" applyAlignment="1"/>
    <xf numFmtId="166" fontId="1" fillId="2" borderId="17" xfId="0" applyNumberFormat="1" applyFont="1" applyFill="1" applyBorder="1" applyAlignment="1"/>
    <xf numFmtId="166" fontId="3" fillId="5" borderId="19" xfId="0" applyNumberFormat="1" applyFont="1" applyFill="1" applyBorder="1" applyAlignment="1"/>
    <xf numFmtId="0" fontId="3" fillId="4" borderId="8" xfId="0" applyNumberFormat="1" applyFont="1" applyFill="1" applyBorder="1" applyAlignment="1"/>
    <xf numFmtId="0" fontId="3" fillId="2" borderId="8" xfId="0" applyNumberFormat="1" applyFont="1" applyFill="1" applyBorder="1" applyAlignment="1"/>
    <xf numFmtId="1" fontId="6" fillId="2" borderId="8" xfId="0" applyNumberFormat="1" applyFont="1" applyFill="1" applyBorder="1" applyAlignment="1"/>
    <xf numFmtId="166" fontId="3" fillId="0" borderId="16" xfId="0" applyNumberFormat="1" applyFont="1" applyBorder="1" applyAlignment="1">
      <alignment horizontal="center"/>
    </xf>
    <xf numFmtId="166" fontId="3" fillId="0" borderId="17" xfId="0" applyNumberFormat="1" applyFont="1" applyBorder="1" applyAlignment="1"/>
    <xf numFmtId="166" fontId="3" fillId="5" borderId="17" xfId="0" applyNumberFormat="1" applyFont="1" applyFill="1" applyBorder="1" applyAlignment="1"/>
    <xf numFmtId="1" fontId="1" fillId="3" borderId="17" xfId="0" applyNumberFormat="1" applyFont="1" applyFill="1" applyBorder="1" applyAlignment="1"/>
    <xf numFmtId="166" fontId="3" fillId="0" borderId="17" xfId="0" applyNumberFormat="1" applyFont="1" applyBorder="1" applyAlignment="1">
      <alignment horizontal="center"/>
    </xf>
    <xf numFmtId="0" fontId="3" fillId="2" borderId="17" xfId="0" applyNumberFormat="1" applyFont="1" applyFill="1" applyBorder="1" applyAlignment="1"/>
    <xf numFmtId="1" fontId="6" fillId="2" borderId="17" xfId="0" applyNumberFormat="1" applyFont="1" applyFill="1" applyBorder="1" applyAlignment="1"/>
    <xf numFmtId="166" fontId="1" fillId="0" borderId="16" xfId="0" applyNumberFormat="1" applyFont="1" applyBorder="1" applyAlignment="1"/>
    <xf numFmtId="166" fontId="1" fillId="0" borderId="17" xfId="0" applyNumberFormat="1" applyFont="1" applyBorder="1" applyAlignment="1"/>
    <xf numFmtId="166" fontId="3" fillId="4" borderId="19" xfId="0" applyNumberFormat="1" applyFont="1" applyFill="1" applyBorder="1" applyAlignment="1"/>
    <xf numFmtId="2" fontId="1" fillId="0" borderId="5" xfId="0" applyNumberFormat="1" applyFont="1" applyBorder="1" applyAlignment="1"/>
    <xf numFmtId="166" fontId="1" fillId="0" borderId="13" xfId="0" applyNumberFormat="1" applyFont="1" applyBorder="1" applyAlignment="1"/>
    <xf numFmtId="166" fontId="3" fillId="6" borderId="23" xfId="0" applyNumberFormat="1" applyFont="1" applyFill="1" applyBorder="1" applyAlignment="1"/>
    <xf numFmtId="1" fontId="1" fillId="3" borderId="22" xfId="0" applyNumberFormat="1" applyFont="1" applyFill="1" applyBorder="1" applyAlignment="1"/>
    <xf numFmtId="0" fontId="3" fillId="2" borderId="22" xfId="0" applyNumberFormat="1" applyFont="1" applyFill="1" applyBorder="1" applyAlignment="1"/>
    <xf numFmtId="1" fontId="6" fillId="2" borderId="22" xfId="0" applyNumberFormat="1" applyFont="1" applyFill="1" applyBorder="1" applyAlignment="1"/>
    <xf numFmtId="1" fontId="1" fillId="3" borderId="28" xfId="0" applyNumberFormat="1" applyFont="1" applyFill="1" applyBorder="1" applyAlignment="1"/>
    <xf numFmtId="0" fontId="3" fillId="2" borderId="29" xfId="0" applyNumberFormat="1" applyFont="1" applyFill="1" applyBorder="1" applyAlignment="1"/>
    <xf numFmtId="1" fontId="6" fillId="2" borderId="29" xfId="0" applyNumberFormat="1" applyFont="1" applyFill="1" applyBorder="1" applyAlignment="1"/>
    <xf numFmtId="1" fontId="1" fillId="3" borderId="15" xfId="0" applyNumberFormat="1" applyFont="1" applyFill="1" applyBorder="1" applyAlignment="1"/>
    <xf numFmtId="166" fontId="3" fillId="5" borderId="31" xfId="0" applyNumberFormat="1" applyFont="1" applyFill="1" applyBorder="1" applyAlignment="1"/>
    <xf numFmtId="1" fontId="1" fillId="3" borderId="26" xfId="0" applyNumberFormat="1" applyFont="1" applyFill="1" applyBorder="1" applyAlignment="1"/>
    <xf numFmtId="166" fontId="3" fillId="6" borderId="32" xfId="0" applyNumberFormat="1" applyFont="1" applyFill="1" applyBorder="1" applyAlignment="1"/>
    <xf numFmtId="166" fontId="3" fillId="6" borderId="33" xfId="0" applyNumberFormat="1" applyFont="1" applyFill="1" applyBorder="1" applyAlignment="1"/>
    <xf numFmtId="0" fontId="3" fillId="6" borderId="22" xfId="0" applyNumberFormat="1" applyFont="1" applyFill="1" applyBorder="1" applyAlignment="1"/>
    <xf numFmtId="1" fontId="1" fillId="3" borderId="29" xfId="0" applyNumberFormat="1" applyFont="1" applyFill="1" applyBorder="1" applyAlignment="1"/>
    <xf numFmtId="0" fontId="1" fillId="0" borderId="22" xfId="0" applyNumberFormat="1" applyFont="1" applyBorder="1" applyAlignment="1"/>
    <xf numFmtId="0" fontId="3" fillId="5" borderId="22" xfId="0" applyNumberFormat="1" applyFont="1" applyFill="1" applyBorder="1" applyAlignment="1"/>
    <xf numFmtId="0" fontId="3" fillId="5" borderId="24" xfId="0" applyNumberFormat="1" applyFont="1" applyFill="1" applyBorder="1" applyAlignment="1"/>
    <xf numFmtId="0" fontId="3" fillId="5" borderId="37" xfId="0" applyNumberFormat="1" applyFont="1" applyFill="1" applyBorder="1" applyAlignment="1"/>
    <xf numFmtId="0" fontId="3" fillId="2" borderId="36" xfId="0" applyNumberFormat="1" applyFont="1" applyFill="1" applyBorder="1" applyAlignment="1">
      <alignment horizontal="center" vertical="center"/>
    </xf>
    <xf numFmtId="0" fontId="3" fillId="2" borderId="39" xfId="0" applyNumberFormat="1" applyFont="1" applyFill="1" applyBorder="1" applyAlignment="1">
      <alignment horizontal="center"/>
    </xf>
    <xf numFmtId="0" fontId="1" fillId="0" borderId="13" xfId="0" applyNumberFormat="1" applyFont="1" applyBorder="1" applyAlignment="1"/>
    <xf numFmtId="0" fontId="1" fillId="0" borderId="39" xfId="0" applyNumberFormat="1" applyFont="1" applyBorder="1" applyAlignment="1">
      <alignment horizontal="center"/>
    </xf>
    <xf numFmtId="0" fontId="1" fillId="0" borderId="30" xfId="0" applyNumberFormat="1" applyFont="1" applyBorder="1" applyAlignment="1">
      <alignment horizontal="center"/>
    </xf>
    <xf numFmtId="0" fontId="3" fillId="5" borderId="15" xfId="0" applyNumberFormat="1" applyFont="1" applyFill="1" applyBorder="1" applyAlignment="1"/>
    <xf numFmtId="1" fontId="1" fillId="3" borderId="20" xfId="0" applyNumberFormat="1" applyFont="1" applyFill="1" applyBorder="1" applyAlignment="1"/>
    <xf numFmtId="1" fontId="3" fillId="3" borderId="23" xfId="0" applyNumberFormat="1" applyFont="1" applyFill="1" applyBorder="1" applyAlignment="1"/>
    <xf numFmtId="1" fontId="3" fillId="3" borderId="28" xfId="0" applyNumberFormat="1" applyFont="1" applyFill="1" applyBorder="1" applyAlignment="1"/>
    <xf numFmtId="0" fontId="3" fillId="2" borderId="15" xfId="0" applyNumberFormat="1" applyFont="1" applyFill="1" applyBorder="1" applyAlignment="1"/>
    <xf numFmtId="0" fontId="1" fillId="0" borderId="15" xfId="0" applyNumberFormat="1" applyFont="1" applyBorder="1" applyAlignment="1"/>
    <xf numFmtId="0" fontId="3" fillId="4" borderId="22" xfId="0" applyNumberFormat="1" applyFont="1" applyFill="1" applyBorder="1" applyAlignment="1"/>
    <xf numFmtId="0" fontId="3" fillId="4" borderId="15" xfId="0" applyNumberFormat="1" applyFont="1" applyFill="1" applyBorder="1" applyAlignment="1"/>
    <xf numFmtId="1" fontId="6" fillId="2" borderId="15" xfId="0" applyNumberFormat="1" applyFont="1" applyFill="1" applyBorder="1" applyAlignment="1"/>
    <xf numFmtId="0" fontId="3" fillId="5" borderId="40" xfId="0" applyNumberFormat="1" applyFont="1" applyFill="1" applyBorder="1" applyAlignment="1"/>
    <xf numFmtId="0" fontId="3" fillId="6" borderId="24" xfId="0" applyNumberFormat="1" applyFont="1" applyFill="1" applyBorder="1" applyAlignment="1"/>
    <xf numFmtId="0" fontId="3" fillId="6" borderId="37" xfId="0" applyNumberFormat="1" applyFont="1" applyFill="1" applyBorder="1" applyAlignment="1"/>
    <xf numFmtId="2" fontId="3" fillId="6" borderId="8" xfId="0" applyNumberFormat="1" applyFont="1" applyFill="1" applyBorder="1" applyAlignment="1"/>
    <xf numFmtId="2" fontId="3" fillId="2" borderId="8" xfId="0" applyNumberFormat="1" applyFont="1" applyFill="1" applyBorder="1" applyAlignment="1"/>
    <xf numFmtId="2" fontId="6" fillId="2" borderId="8" xfId="0" applyNumberFormat="1" applyFont="1" applyFill="1" applyBorder="1" applyAlignment="1"/>
    <xf numFmtId="2" fontId="3" fillId="6" borderId="9" xfId="0" applyNumberFormat="1" applyFont="1" applyFill="1" applyBorder="1" applyAlignment="1"/>
    <xf numFmtId="2" fontId="1" fillId="7" borderId="5" xfId="0" applyNumberFormat="1" applyFont="1" applyFill="1" applyBorder="1" applyAlignment="1"/>
    <xf numFmtId="166" fontId="1" fillId="0" borderId="3" xfId="0" applyNumberFormat="1" applyFont="1" applyFill="1" applyBorder="1" applyAlignment="1"/>
    <xf numFmtId="166" fontId="1" fillId="0" borderId="2" xfId="0" applyNumberFormat="1" applyFont="1" applyFill="1" applyBorder="1" applyAlignment="1"/>
    <xf numFmtId="166" fontId="1" fillId="0" borderId="13" xfId="0" applyNumberFormat="1" applyFont="1" applyFill="1" applyBorder="1" applyAlignment="1"/>
    <xf numFmtId="0" fontId="1" fillId="0" borderId="22" xfId="0" applyNumberFormat="1" applyFont="1" applyFill="1" applyBorder="1" applyAlignment="1"/>
    <xf numFmtId="0" fontId="1" fillId="0" borderId="0" xfId="0" applyNumberFormat="1" applyFont="1" applyFill="1" applyAlignment="1"/>
    <xf numFmtId="0" fontId="0" fillId="0" borderId="0" xfId="0" applyFill="1">
      <alignment vertical="top" wrapText="1"/>
    </xf>
    <xf numFmtId="165" fontId="1" fillId="0" borderId="2" xfId="0" applyNumberFormat="1" applyFont="1" applyFill="1" applyBorder="1" applyAlignment="1"/>
    <xf numFmtId="0" fontId="3" fillId="7" borderId="38" xfId="0" applyNumberFormat="1" applyFont="1" applyFill="1" applyBorder="1" applyAlignment="1"/>
    <xf numFmtId="166" fontId="3" fillId="0" borderId="17" xfId="0" applyNumberFormat="1" applyFont="1" applyFill="1" applyBorder="1" applyAlignment="1"/>
    <xf numFmtId="0" fontId="1" fillId="0" borderId="0" xfId="0" applyNumberFormat="1" applyFont="1" applyFill="1" applyAlignment="1">
      <alignment wrapText="1"/>
    </xf>
    <xf numFmtId="0" fontId="4" fillId="8" borderId="22" xfId="0" applyNumberFormat="1" applyFont="1" applyFill="1" applyBorder="1" applyAlignment="1">
      <alignment wrapText="1"/>
    </xf>
    <xf numFmtId="0" fontId="4" fillId="8" borderId="8" xfId="0" applyNumberFormat="1" applyFont="1" applyFill="1" applyBorder="1" applyAlignment="1">
      <alignment wrapText="1"/>
    </xf>
    <xf numFmtId="166" fontId="3" fillId="8" borderId="2" xfId="0" applyNumberFormat="1" applyFont="1" applyFill="1" applyBorder="1" applyAlignment="1">
      <alignment wrapText="1"/>
    </xf>
    <xf numFmtId="166" fontId="3" fillId="8" borderId="9" xfId="0" applyNumberFormat="1" applyFont="1" applyFill="1" applyBorder="1" applyAlignment="1">
      <alignment wrapText="1"/>
    </xf>
    <xf numFmtId="166" fontId="3" fillId="8" borderId="4" xfId="0" applyNumberFormat="1" applyFont="1" applyFill="1" applyBorder="1" applyAlignment="1">
      <alignment wrapText="1"/>
    </xf>
    <xf numFmtId="166" fontId="3" fillId="8" borderId="6" xfId="0" applyNumberFormat="1" applyFont="1" applyFill="1" applyBorder="1" applyAlignment="1">
      <alignment wrapText="1"/>
    </xf>
    <xf numFmtId="166" fontId="3" fillId="8" borderId="30" xfId="0" applyNumberFormat="1" applyFont="1" applyFill="1" applyBorder="1" applyAlignment="1">
      <alignment wrapText="1"/>
    </xf>
    <xf numFmtId="166" fontId="3" fillId="8" borderId="17" xfId="0" applyNumberFormat="1" applyFont="1" applyFill="1" applyBorder="1" applyAlignment="1">
      <alignment wrapText="1"/>
    </xf>
    <xf numFmtId="166" fontId="1" fillId="0" borderId="0" xfId="0" applyNumberFormat="1" applyFont="1" applyFill="1" applyBorder="1" applyAlignment="1"/>
    <xf numFmtId="0" fontId="3" fillId="0" borderId="22" xfId="0" applyNumberFormat="1" applyFont="1" applyFill="1" applyBorder="1" applyAlignment="1"/>
    <xf numFmtId="0" fontId="5" fillId="0" borderId="8" xfId="0" applyNumberFormat="1" applyFont="1" applyFill="1" applyBorder="1" applyAlignment="1"/>
    <xf numFmtId="1" fontId="1" fillId="0" borderId="15" xfId="0" applyNumberFormat="1" applyFont="1" applyFill="1" applyBorder="1" applyAlignment="1"/>
    <xf numFmtId="1" fontId="1" fillId="0" borderId="8" xfId="0" applyNumberFormat="1" applyFont="1" applyFill="1" applyBorder="1" applyAlignment="1"/>
    <xf numFmtId="166" fontId="1" fillId="0" borderId="15" xfId="0" applyNumberFormat="1" applyFont="1" applyFill="1" applyBorder="1" applyAlignment="1"/>
    <xf numFmtId="0" fontId="8" fillId="0" borderId="0" xfId="1" applyFont="1" applyAlignment="1">
      <alignment horizontal="left" wrapText="1" indent="1"/>
    </xf>
    <xf numFmtId="0" fontId="14" fillId="0" borderId="0" xfId="0" applyNumberFormat="1" applyFont="1" applyAlignment="1"/>
    <xf numFmtId="0" fontId="13" fillId="0" borderId="0" xfId="0" applyNumberFormat="1" applyFont="1" applyFill="1" applyAlignment="1"/>
    <xf numFmtId="0" fontId="17" fillId="0" borderId="0" xfId="1" applyFont="1" applyAlignment="1">
      <alignment horizontal="left" vertical="top" wrapText="1" indent="1"/>
    </xf>
    <xf numFmtId="0" fontId="3" fillId="2" borderId="34" xfId="0" applyNumberFormat="1" applyFont="1" applyFill="1" applyBorder="1" applyAlignment="1">
      <alignment horizontal="center" vertical="center"/>
    </xf>
    <xf numFmtId="0" fontId="3" fillId="2" borderId="13" xfId="0" applyNumberFormat="1" applyFont="1" applyFill="1" applyBorder="1" applyAlignment="1">
      <alignment horizontal="center"/>
    </xf>
    <xf numFmtId="0" fontId="3" fillId="2" borderId="35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/>
    </xf>
    <xf numFmtId="0" fontId="3" fillId="2" borderId="13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wrapText="1"/>
    </xf>
    <xf numFmtId="166" fontId="3" fillId="2" borderId="17" xfId="0" applyNumberFormat="1" applyFont="1" applyFill="1" applyBorder="1" applyAlignment="1">
      <alignment horizontal="center" vertical="center" wrapText="1"/>
    </xf>
    <xf numFmtId="166" fontId="3" fillId="2" borderId="17" xfId="0" applyNumberFormat="1" applyFont="1" applyFill="1" applyBorder="1" applyAlignment="1">
      <alignment horizontal="center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/>
    </xf>
    <xf numFmtId="166" fontId="3" fillId="2" borderId="16" xfId="0" applyNumberFormat="1" applyFont="1" applyFill="1" applyBorder="1" applyAlignment="1">
      <alignment horizontal="center" vertical="center" wrapText="1"/>
    </xf>
    <xf numFmtId="166" fontId="3" fillId="0" borderId="21" xfId="0" applyNumberFormat="1" applyFont="1" applyBorder="1" applyAlignment="1">
      <alignment horizontal="center"/>
    </xf>
    <xf numFmtId="166" fontId="3" fillId="0" borderId="25" xfId="0" applyNumberFormat="1" applyFont="1" applyBorder="1" applyAlignment="1">
      <alignment horizontal="center"/>
    </xf>
    <xf numFmtId="166" fontId="3" fillId="0" borderId="27" xfId="0" applyNumberFormat="1" applyFont="1" applyBorder="1" applyAlignment="1">
      <alignment horizontal="center"/>
    </xf>
    <xf numFmtId="166" fontId="3" fillId="0" borderId="34" xfId="0" applyNumberFormat="1" applyFont="1" applyBorder="1" applyAlignment="1">
      <alignment horizontal="center"/>
    </xf>
    <xf numFmtId="166" fontId="3" fillId="0" borderId="35" xfId="0" applyNumberFormat="1" applyFont="1" applyBorder="1" applyAlignment="1">
      <alignment horizontal="center"/>
    </xf>
    <xf numFmtId="166" fontId="3" fillId="0" borderId="36" xfId="0" applyNumberFormat="1" applyFont="1" applyBorder="1" applyAlignment="1">
      <alignment horizontal="center"/>
    </xf>
    <xf numFmtId="166" fontId="3" fillId="0" borderId="22" xfId="0" applyNumberFormat="1" applyFont="1" applyBorder="1" applyAlignment="1">
      <alignment horizontal="center"/>
    </xf>
    <xf numFmtId="166" fontId="3" fillId="0" borderId="8" xfId="0" applyNumberFormat="1" applyFont="1" applyBorder="1" applyAlignment="1">
      <alignment horizontal="center"/>
    </xf>
    <xf numFmtId="166" fontId="3" fillId="0" borderId="15" xfId="0" applyNumberFormat="1" applyFont="1" applyBorder="1" applyAlignment="1">
      <alignment horizontal="center"/>
    </xf>
    <xf numFmtId="166" fontId="3" fillId="0" borderId="13" xfId="0" applyNumberFormat="1" applyFont="1" applyBorder="1" applyAlignment="1">
      <alignment horizontal="center"/>
    </xf>
    <xf numFmtId="166" fontId="3" fillId="0" borderId="2" xfId="0" applyNumberFormat="1" applyFont="1" applyBorder="1" applyAlignment="1">
      <alignment horizontal="center"/>
    </xf>
    <xf numFmtId="166" fontId="3" fillId="0" borderId="30" xfId="0" applyNumberFormat="1" applyFont="1" applyBorder="1" applyAlignment="1">
      <alignment horizontal="center"/>
    </xf>
    <xf numFmtId="166" fontId="1" fillId="0" borderId="22" xfId="0" applyNumberFormat="1" applyFont="1" applyBorder="1" applyAlignment="1">
      <alignment horizontal="center"/>
    </xf>
    <xf numFmtId="166" fontId="1" fillId="0" borderId="7" xfId="0" applyNumberFormat="1" applyFont="1" applyBorder="1" applyAlignment="1">
      <alignment horizontal="center"/>
    </xf>
    <xf numFmtId="0" fontId="1" fillId="0" borderId="22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3" fillId="8" borderId="22" xfId="0" applyNumberFormat="1" applyFont="1" applyFill="1" applyBorder="1" applyAlignment="1">
      <alignment horizontal="left" wrapText="1"/>
    </xf>
    <xf numFmtId="0" fontId="3" fillId="8" borderId="8" xfId="0" applyNumberFormat="1" applyFont="1" applyFill="1" applyBorder="1" applyAlignment="1">
      <alignment horizontal="left" wrapText="1"/>
    </xf>
    <xf numFmtId="0" fontId="3" fillId="8" borderId="15" xfId="0" applyNumberFormat="1" applyFont="1" applyFill="1" applyBorder="1" applyAlignment="1">
      <alignment horizontal="left" wrapText="1"/>
    </xf>
    <xf numFmtId="0" fontId="3" fillId="6" borderId="23" xfId="0" applyNumberFormat="1" applyFont="1" applyFill="1" applyBorder="1" applyAlignment="1">
      <alignment horizontal="center"/>
    </xf>
    <xf numFmtId="0" fontId="3" fillId="6" borderId="9" xfId="0" applyNumberFormat="1" applyFont="1" applyFill="1" applyBorder="1" applyAlignment="1">
      <alignment horizontal="center"/>
    </xf>
    <xf numFmtId="0" fontId="15" fillId="0" borderId="0" xfId="1" applyFont="1" applyAlignment="1">
      <alignment horizontal="left" vertical="top" wrapText="1"/>
    </xf>
    <xf numFmtId="0" fontId="15" fillId="0" borderId="0" xfId="1" applyFont="1" applyAlignment="1">
      <alignment horizontal="left" vertical="top" wrapText="1"/>
    </xf>
    <xf numFmtId="0" fontId="17" fillId="0" borderId="0" xfId="1" applyFont="1" applyAlignment="1">
      <alignment horizontal="left" vertical="top"/>
    </xf>
    <xf numFmtId="0" fontId="15" fillId="0" borderId="0" xfId="1" applyFont="1" applyAlignment="1">
      <alignment horizontal="left" vertical="top"/>
    </xf>
    <xf numFmtId="0" fontId="13" fillId="0" borderId="0" xfId="0" applyNumberFormat="1" applyFont="1" applyAlignment="1">
      <alignment vertical="top" wrapText="1"/>
    </xf>
  </cellXfs>
  <cellStyles count="6">
    <cellStyle name="Comma 2" xfId="3" xr:uid="{757F008A-33D9-46E7-A2AF-25E2E83436FD}"/>
    <cellStyle name="Currency 2" xfId="4" xr:uid="{7FDDCD63-D04B-42E5-B997-FBE3CC7D3788}"/>
    <cellStyle name="Normal" xfId="0" builtinId="0"/>
    <cellStyle name="Normal 2" xfId="2" xr:uid="{2C04EED8-BA56-4C69-8FFD-27FC202DC512}"/>
    <cellStyle name="Normal_FIRSTBUD" xfId="1" xr:uid="{00000000-0005-0000-0000-000001000000}"/>
    <cellStyle name="Percent 2" xfId="5" xr:uid="{60693A3C-A610-423F-8FCF-F7D417B1F353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515151"/>
      <rgbColor rgb="FFCCD6FF"/>
      <rgbColor rgb="FF8EA3FF"/>
      <rgbColor rgb="FFBFBFBF"/>
      <rgbColor rgb="FFB3C1FF"/>
      <rgbColor rgb="FFA7B7FF"/>
      <rgbColor rgb="FFF9F3F9"/>
      <rgbColor rgb="FFF4E8F4"/>
      <rgbColor rgb="FFE9D2E9"/>
      <rgbColor rgb="FFDEBCDE"/>
      <rgbColor rgb="FFD4A6D3"/>
      <rgbColor rgb="FFC98FC8"/>
      <rgbColor rgb="FFE7E6E6"/>
      <rgbColor rgb="FFCFCFCF"/>
      <rgbColor rgb="FFC0CBFF"/>
      <rgbColor rgb="FFE5EAFF"/>
      <rgbColor rgb="00000000"/>
      <rgbColor rgb="FFFFC7CE"/>
      <rgbColor rgb="FF9C0006"/>
      <rgbColor rgb="FF7F7F7F"/>
      <rgbColor rgb="FFFEFFFF"/>
      <rgbColor rgb="FFFF2600"/>
      <rgbColor rgb="FFBDC0BF"/>
      <rgbColor rgb="FFDBDBDB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Z46"/>
  <sheetViews>
    <sheetView showGridLines="0" tabSelected="1" zoomScale="120" zoomScaleNormal="120" workbookViewId="0">
      <pane xSplit="1" topLeftCell="M1" activePane="topRight" state="frozen"/>
      <selection activeCell="A19" sqref="A19"/>
      <selection pane="topRight" activeCell="S22" sqref="S22"/>
    </sheetView>
  </sheetViews>
  <sheetFormatPr defaultColWidth="6.59765625" defaultRowHeight="15" customHeight="1"/>
  <cols>
    <col min="1" max="1" width="19.69921875" style="1" customWidth="1"/>
    <col min="2" max="2" width="20.09765625" style="1" customWidth="1"/>
    <col min="3" max="3" width="5.09765625" style="1" bestFit="1" customWidth="1"/>
    <col min="4" max="4" width="8.3984375" style="1" customWidth="1"/>
    <col min="5" max="5" width="8.59765625" style="1" customWidth="1"/>
    <col min="6" max="6" width="9" style="1" customWidth="1"/>
    <col min="7" max="7" width="8.796875" style="1" customWidth="1"/>
    <col min="8" max="8" width="8.59765625" style="1" customWidth="1"/>
    <col min="9" max="9" width="7.59765625" style="1" customWidth="1"/>
    <col min="10" max="10" width="11.3984375" style="26" customWidth="1"/>
    <col min="11" max="16" width="8.3984375" style="26" customWidth="1"/>
    <col min="17" max="17" width="9.3984375" style="26" customWidth="1"/>
    <col min="18" max="18" width="11.3984375" style="26" customWidth="1"/>
    <col min="19" max="19" width="78.19921875" style="1" customWidth="1"/>
    <col min="20" max="260" width="6.59765625" style="1" customWidth="1"/>
  </cols>
  <sheetData>
    <row r="1" spans="1:19" ht="17.100000000000001" customHeight="1">
      <c r="A1" s="9"/>
      <c r="B1" s="6"/>
      <c r="C1" s="6"/>
      <c r="D1" s="6"/>
      <c r="E1" s="6"/>
      <c r="F1" s="6"/>
      <c r="G1" s="6"/>
      <c r="H1" s="6"/>
      <c r="I1" s="6"/>
      <c r="J1" s="23"/>
      <c r="K1" s="23"/>
      <c r="L1" s="23"/>
      <c r="M1" s="23"/>
      <c r="N1" s="23"/>
      <c r="O1" s="23"/>
      <c r="P1" s="23"/>
      <c r="Q1" s="23"/>
      <c r="R1" s="23"/>
    </row>
    <row r="2" spans="1:19" ht="16.5" customHeight="1" thickBot="1">
      <c r="A2" s="8" t="s">
        <v>31</v>
      </c>
      <c r="B2" s="10"/>
      <c r="C2" s="10"/>
      <c r="D2" s="11"/>
      <c r="E2" s="12"/>
      <c r="F2" s="12"/>
      <c r="G2" s="11"/>
      <c r="H2" s="6"/>
      <c r="I2" s="6"/>
      <c r="J2" s="23"/>
      <c r="K2" s="23"/>
      <c r="L2" s="23"/>
      <c r="M2" s="23"/>
      <c r="N2" s="23"/>
      <c r="O2" s="23"/>
      <c r="P2" s="23"/>
      <c r="Q2" s="23"/>
      <c r="R2" s="23"/>
    </row>
    <row r="3" spans="1:19" ht="17.25" customHeight="1" thickTop="1" thickBot="1">
      <c r="A3" s="8" t="s">
        <v>0</v>
      </c>
      <c r="B3" s="13" t="s">
        <v>32</v>
      </c>
      <c r="C3" s="13"/>
      <c r="D3" s="14"/>
      <c r="E3" s="15"/>
      <c r="F3" s="15"/>
      <c r="G3" s="14"/>
      <c r="H3" s="6"/>
      <c r="I3" s="6"/>
      <c r="J3" s="23"/>
      <c r="K3" s="23"/>
      <c r="L3" s="23"/>
      <c r="M3" s="23"/>
      <c r="N3" s="23"/>
      <c r="O3" s="23"/>
      <c r="P3" s="23"/>
      <c r="Q3" s="112"/>
      <c r="R3" s="23"/>
    </row>
    <row r="4" spans="1:19" ht="16.5" customHeight="1" thickTop="1" thickBot="1">
      <c r="A4" s="21"/>
      <c r="B4" s="22"/>
      <c r="C4" s="22"/>
      <c r="D4" s="22"/>
      <c r="E4" s="22"/>
      <c r="F4" s="22"/>
      <c r="G4" s="22"/>
      <c r="H4" s="16"/>
      <c r="I4" s="16"/>
      <c r="J4" s="112"/>
      <c r="K4" s="23"/>
      <c r="L4" s="23"/>
      <c r="M4" s="23"/>
      <c r="N4" s="23"/>
      <c r="O4" s="23"/>
      <c r="P4" s="23"/>
      <c r="Q4" s="112"/>
      <c r="R4" s="23"/>
    </row>
    <row r="5" spans="1:19" ht="16.5" customHeight="1" thickTop="1" thickBot="1">
      <c r="A5" s="16"/>
      <c r="B5" s="16"/>
      <c r="C5" s="16"/>
      <c r="D5" s="137" t="s">
        <v>1</v>
      </c>
      <c r="E5" s="138"/>
      <c r="F5" s="138"/>
      <c r="G5" s="138"/>
      <c r="H5" s="138"/>
      <c r="I5" s="138"/>
      <c r="J5" s="139"/>
      <c r="K5" s="134" t="s">
        <v>2</v>
      </c>
      <c r="L5" s="135"/>
      <c r="M5" s="135"/>
      <c r="N5" s="135"/>
      <c r="O5" s="135"/>
      <c r="P5" s="135"/>
      <c r="Q5" s="136"/>
      <c r="R5" s="42" t="s">
        <v>3</v>
      </c>
    </row>
    <row r="6" spans="1:19" ht="15.75" customHeight="1" thickTop="1">
      <c r="A6" s="122" t="s">
        <v>4</v>
      </c>
      <c r="B6" s="124" t="s">
        <v>5</v>
      </c>
      <c r="C6" s="72" t="s">
        <v>6</v>
      </c>
      <c r="D6" s="126" t="s">
        <v>7</v>
      </c>
      <c r="E6" s="127" t="s">
        <v>8</v>
      </c>
      <c r="F6" s="127" t="s">
        <v>9</v>
      </c>
      <c r="G6" s="127" t="s">
        <v>10</v>
      </c>
      <c r="H6" s="127" t="s">
        <v>11</v>
      </c>
      <c r="I6" s="131" t="s">
        <v>12</v>
      </c>
      <c r="J6" s="133" t="s">
        <v>13</v>
      </c>
      <c r="K6" s="126" t="s">
        <v>7</v>
      </c>
      <c r="L6" s="127" t="s">
        <v>8</v>
      </c>
      <c r="M6" s="127" t="s">
        <v>9</v>
      </c>
      <c r="N6" s="127" t="s">
        <v>10</v>
      </c>
      <c r="O6" s="127" t="s">
        <v>11</v>
      </c>
      <c r="P6" s="131" t="s">
        <v>12</v>
      </c>
      <c r="Q6" s="133" t="s">
        <v>14</v>
      </c>
      <c r="R6" s="129" t="s">
        <v>15</v>
      </c>
    </row>
    <row r="7" spans="1:19" ht="16.5" customHeight="1">
      <c r="A7" s="123"/>
      <c r="B7" s="125"/>
      <c r="C7" s="73" t="s">
        <v>16</v>
      </c>
      <c r="D7" s="123"/>
      <c r="E7" s="125"/>
      <c r="F7" s="128"/>
      <c r="G7" s="128"/>
      <c r="H7" s="125"/>
      <c r="I7" s="132"/>
      <c r="J7" s="130"/>
      <c r="K7" s="123"/>
      <c r="L7" s="125"/>
      <c r="M7" s="128"/>
      <c r="N7" s="128"/>
      <c r="O7" s="125"/>
      <c r="P7" s="132"/>
      <c r="Q7" s="130"/>
      <c r="R7" s="130"/>
      <c r="S7" s="118"/>
    </row>
    <row r="8" spans="1:19" ht="17.100000000000001" customHeight="1">
      <c r="A8" s="74" t="s">
        <v>31</v>
      </c>
      <c r="B8" s="2" t="s">
        <v>40</v>
      </c>
      <c r="C8" s="75" t="s">
        <v>41</v>
      </c>
      <c r="D8" s="53" t="s">
        <v>42</v>
      </c>
      <c r="E8" s="5">
        <v>9</v>
      </c>
      <c r="F8" s="5">
        <v>0.75</v>
      </c>
      <c r="G8" s="27">
        <v>100000</v>
      </c>
      <c r="H8" s="100">
        <v>0.29399999999999998</v>
      </c>
      <c r="I8" s="28">
        <f>G8*H8</f>
        <v>29400</v>
      </c>
      <c r="J8" s="36">
        <f>SUM(G8+I8)</f>
        <v>129400</v>
      </c>
      <c r="K8" s="53" t="s">
        <v>42</v>
      </c>
      <c r="L8" s="5">
        <v>9</v>
      </c>
      <c r="M8" s="5">
        <v>0.75</v>
      </c>
      <c r="N8" s="94">
        <v>100000</v>
      </c>
      <c r="O8" s="100">
        <v>0.29399999999999998</v>
      </c>
      <c r="P8" s="28">
        <f>N8*O8</f>
        <v>29400</v>
      </c>
      <c r="Q8" s="36">
        <f>N8+P8</f>
        <v>129400</v>
      </c>
      <c r="R8" s="43">
        <f>SUM(J8+Q8)</f>
        <v>258800</v>
      </c>
      <c r="S8" s="155" t="s">
        <v>45</v>
      </c>
    </row>
    <row r="9" spans="1:19" ht="17.100000000000001" customHeight="1">
      <c r="A9" s="74" t="s">
        <v>19</v>
      </c>
      <c r="B9" s="2" t="s">
        <v>39</v>
      </c>
      <c r="C9" s="76" t="s">
        <v>17</v>
      </c>
      <c r="D9" s="96"/>
      <c r="E9" s="3"/>
      <c r="F9" s="3"/>
      <c r="G9" s="27">
        <f t="shared" ref="G9:G10" si="0">D9*F9</f>
        <v>0</v>
      </c>
      <c r="H9" s="100"/>
      <c r="I9" s="28">
        <f t="shared" ref="I9:I10" si="1">G9*H9</f>
        <v>0</v>
      </c>
      <c r="J9" s="36">
        <f t="shared" ref="J9:J10" si="2">SUM(G9+I9)</f>
        <v>0</v>
      </c>
      <c r="K9" s="96"/>
      <c r="L9" s="3"/>
      <c r="M9" s="3"/>
      <c r="N9" s="95">
        <f>K9*M9</f>
        <v>0</v>
      </c>
      <c r="O9" s="100"/>
      <c r="P9" s="28">
        <f t="shared" ref="P9:P10" si="3">N9*O9</f>
        <v>0</v>
      </c>
      <c r="Q9" s="36">
        <f t="shared" ref="Q9:Q10" si="4">N9+P9</f>
        <v>0</v>
      </c>
      <c r="R9" s="43">
        <f>SUM(J9+Q9)</f>
        <v>0</v>
      </c>
      <c r="S9" s="155"/>
    </row>
    <row r="10" spans="1:19" ht="17.100000000000001" customHeight="1">
      <c r="A10" s="74"/>
      <c r="B10" s="2"/>
      <c r="C10" s="76"/>
      <c r="D10" s="96"/>
      <c r="E10" s="3"/>
      <c r="F10" s="3"/>
      <c r="G10" s="27">
        <f t="shared" si="0"/>
        <v>0</v>
      </c>
      <c r="H10" s="100"/>
      <c r="I10" s="28">
        <f t="shared" si="1"/>
        <v>0</v>
      </c>
      <c r="J10" s="36">
        <f t="shared" si="2"/>
        <v>0</v>
      </c>
      <c r="K10" s="96"/>
      <c r="L10" s="3"/>
      <c r="M10" s="3"/>
      <c r="N10" s="95">
        <f>K10*M10</f>
        <v>0</v>
      </c>
      <c r="O10" s="100"/>
      <c r="P10" s="28">
        <f t="shared" si="3"/>
        <v>0</v>
      </c>
      <c r="Q10" s="36">
        <f t="shared" si="4"/>
        <v>0</v>
      </c>
      <c r="R10" s="43">
        <f>SUM(J10+Q10)</f>
        <v>0</v>
      </c>
      <c r="S10" s="155"/>
    </row>
    <row r="11" spans="1:19" ht="17.100000000000001" hidden="1" customHeight="1">
      <c r="A11" s="74" t="s">
        <v>18</v>
      </c>
      <c r="B11" s="2" t="s">
        <v>19</v>
      </c>
      <c r="C11" s="76"/>
      <c r="D11" s="53">
        <v>0</v>
      </c>
      <c r="E11" s="3">
        <f t="shared" ref="E11:E19" si="5">12*F11</f>
        <v>0</v>
      </c>
      <c r="F11" s="3">
        <v>0</v>
      </c>
      <c r="G11" s="24">
        <f t="shared" ref="G11:G19" si="6">D11*F11</f>
        <v>0</v>
      </c>
      <c r="H11" s="4">
        <v>0</v>
      </c>
      <c r="I11" s="25">
        <f t="shared" ref="I11:I19" si="7">G11*H11</f>
        <v>0</v>
      </c>
      <c r="J11" s="37">
        <f t="shared" ref="J11:J19" si="8">G11+I11</f>
        <v>0</v>
      </c>
      <c r="K11" s="53">
        <f t="shared" ref="K11:K19" si="9">D11*1.03</f>
        <v>0</v>
      </c>
      <c r="L11" s="3">
        <f t="shared" ref="L11:L19" si="10">12*M11</f>
        <v>0</v>
      </c>
      <c r="M11" s="3">
        <v>0</v>
      </c>
      <c r="N11" s="24">
        <f t="shared" ref="N11:N19" si="11">K11*M11</f>
        <v>0</v>
      </c>
      <c r="O11" s="4">
        <v>0</v>
      </c>
      <c r="P11" s="25">
        <f t="shared" ref="P11:P19" si="12">N11*O11</f>
        <v>0</v>
      </c>
      <c r="Q11" s="36">
        <f t="shared" ref="Q11:Q19" si="13">N11+P11</f>
        <v>0</v>
      </c>
      <c r="R11" s="43" t="e">
        <f>#REF!+#REF!+#REF!++Q11+J11</f>
        <v>#REF!</v>
      </c>
      <c r="S11" s="155"/>
    </row>
    <row r="12" spans="1:19" ht="17.100000000000001" hidden="1" customHeight="1">
      <c r="A12" s="74" t="s">
        <v>18</v>
      </c>
      <c r="B12" s="2" t="s">
        <v>19</v>
      </c>
      <c r="C12" s="76"/>
      <c r="D12" s="53">
        <v>0</v>
      </c>
      <c r="E12" s="3">
        <f t="shared" si="5"/>
        <v>0</v>
      </c>
      <c r="F12" s="3">
        <v>0</v>
      </c>
      <c r="G12" s="24">
        <f t="shared" si="6"/>
        <v>0</v>
      </c>
      <c r="H12" s="4">
        <v>0</v>
      </c>
      <c r="I12" s="25">
        <f t="shared" si="7"/>
        <v>0</v>
      </c>
      <c r="J12" s="37">
        <f t="shared" si="8"/>
        <v>0</v>
      </c>
      <c r="K12" s="53">
        <f t="shared" si="9"/>
        <v>0</v>
      </c>
      <c r="L12" s="3">
        <f t="shared" si="10"/>
        <v>0</v>
      </c>
      <c r="M12" s="3">
        <v>0</v>
      </c>
      <c r="N12" s="24">
        <f t="shared" si="11"/>
        <v>0</v>
      </c>
      <c r="O12" s="4">
        <v>0</v>
      </c>
      <c r="P12" s="25">
        <f t="shared" si="12"/>
        <v>0</v>
      </c>
      <c r="Q12" s="36">
        <f t="shared" si="13"/>
        <v>0</v>
      </c>
      <c r="R12" s="43" t="e">
        <f>#REF!+#REF!+#REF!++Q12+J12</f>
        <v>#REF!</v>
      </c>
      <c r="S12" s="155"/>
    </row>
    <row r="13" spans="1:19" ht="17.100000000000001" hidden="1" customHeight="1">
      <c r="A13" s="74" t="s">
        <v>18</v>
      </c>
      <c r="B13" s="2" t="s">
        <v>19</v>
      </c>
      <c r="C13" s="76"/>
      <c r="D13" s="53">
        <v>0</v>
      </c>
      <c r="E13" s="3">
        <f t="shared" si="5"/>
        <v>0</v>
      </c>
      <c r="F13" s="3">
        <v>0</v>
      </c>
      <c r="G13" s="24">
        <f t="shared" si="6"/>
        <v>0</v>
      </c>
      <c r="H13" s="4">
        <v>0</v>
      </c>
      <c r="I13" s="25">
        <f t="shared" si="7"/>
        <v>0</v>
      </c>
      <c r="J13" s="37">
        <f t="shared" si="8"/>
        <v>0</v>
      </c>
      <c r="K13" s="53">
        <f t="shared" si="9"/>
        <v>0</v>
      </c>
      <c r="L13" s="3">
        <f t="shared" si="10"/>
        <v>0</v>
      </c>
      <c r="M13" s="3">
        <v>0</v>
      </c>
      <c r="N13" s="24">
        <f t="shared" si="11"/>
        <v>0</v>
      </c>
      <c r="O13" s="4">
        <v>0</v>
      </c>
      <c r="P13" s="25">
        <f t="shared" si="12"/>
        <v>0</v>
      </c>
      <c r="Q13" s="36">
        <f t="shared" si="13"/>
        <v>0</v>
      </c>
      <c r="R13" s="43" t="e">
        <f>#REF!+#REF!+#REF!++Q13+J13</f>
        <v>#REF!</v>
      </c>
      <c r="S13" s="155"/>
    </row>
    <row r="14" spans="1:19" ht="17.100000000000001" hidden="1" customHeight="1">
      <c r="A14" s="74" t="s">
        <v>18</v>
      </c>
      <c r="B14" s="2" t="s">
        <v>19</v>
      </c>
      <c r="C14" s="76"/>
      <c r="D14" s="53">
        <v>0</v>
      </c>
      <c r="E14" s="3">
        <f t="shared" si="5"/>
        <v>0</v>
      </c>
      <c r="F14" s="3">
        <v>0</v>
      </c>
      <c r="G14" s="24">
        <f t="shared" si="6"/>
        <v>0</v>
      </c>
      <c r="H14" s="4">
        <v>0</v>
      </c>
      <c r="I14" s="25">
        <f t="shared" si="7"/>
        <v>0</v>
      </c>
      <c r="J14" s="37">
        <f t="shared" si="8"/>
        <v>0</v>
      </c>
      <c r="K14" s="53">
        <f t="shared" si="9"/>
        <v>0</v>
      </c>
      <c r="L14" s="3">
        <f t="shared" si="10"/>
        <v>0</v>
      </c>
      <c r="M14" s="3">
        <v>0</v>
      </c>
      <c r="N14" s="24">
        <f t="shared" si="11"/>
        <v>0</v>
      </c>
      <c r="O14" s="4">
        <v>0</v>
      </c>
      <c r="P14" s="25">
        <f t="shared" si="12"/>
        <v>0</v>
      </c>
      <c r="Q14" s="36">
        <f t="shared" si="13"/>
        <v>0</v>
      </c>
      <c r="R14" s="43" t="e">
        <f>#REF!+#REF!+#REF!++Q14+J14</f>
        <v>#REF!</v>
      </c>
      <c r="S14" s="155"/>
    </row>
    <row r="15" spans="1:19" ht="17.100000000000001" hidden="1" customHeight="1">
      <c r="A15" s="74" t="s">
        <v>18</v>
      </c>
      <c r="B15" s="2" t="s">
        <v>19</v>
      </c>
      <c r="C15" s="76"/>
      <c r="D15" s="53">
        <v>0</v>
      </c>
      <c r="E15" s="3">
        <f t="shared" si="5"/>
        <v>0</v>
      </c>
      <c r="F15" s="3">
        <v>0</v>
      </c>
      <c r="G15" s="24">
        <f t="shared" si="6"/>
        <v>0</v>
      </c>
      <c r="H15" s="4">
        <v>0</v>
      </c>
      <c r="I15" s="25">
        <f t="shared" si="7"/>
        <v>0</v>
      </c>
      <c r="J15" s="37">
        <f t="shared" si="8"/>
        <v>0</v>
      </c>
      <c r="K15" s="53">
        <f t="shared" si="9"/>
        <v>0</v>
      </c>
      <c r="L15" s="3">
        <f t="shared" si="10"/>
        <v>0</v>
      </c>
      <c r="M15" s="3">
        <v>0</v>
      </c>
      <c r="N15" s="24">
        <f t="shared" si="11"/>
        <v>0</v>
      </c>
      <c r="O15" s="4">
        <v>0</v>
      </c>
      <c r="P15" s="25">
        <f t="shared" si="12"/>
        <v>0</v>
      </c>
      <c r="Q15" s="36">
        <f t="shared" si="13"/>
        <v>0</v>
      </c>
      <c r="R15" s="43" t="e">
        <f>#REF!+#REF!+#REF!++Q15+J15</f>
        <v>#REF!</v>
      </c>
      <c r="S15" s="155"/>
    </row>
    <row r="16" spans="1:19" ht="17.100000000000001" hidden="1" customHeight="1">
      <c r="A16" s="74" t="s">
        <v>18</v>
      </c>
      <c r="B16" s="2" t="s">
        <v>19</v>
      </c>
      <c r="C16" s="76"/>
      <c r="D16" s="53">
        <v>0</v>
      </c>
      <c r="E16" s="3">
        <f t="shared" si="5"/>
        <v>0</v>
      </c>
      <c r="F16" s="3">
        <v>0</v>
      </c>
      <c r="G16" s="24">
        <f t="shared" si="6"/>
        <v>0</v>
      </c>
      <c r="H16" s="4">
        <v>0</v>
      </c>
      <c r="I16" s="25">
        <f t="shared" si="7"/>
        <v>0</v>
      </c>
      <c r="J16" s="37">
        <f t="shared" si="8"/>
        <v>0</v>
      </c>
      <c r="K16" s="53">
        <f t="shared" si="9"/>
        <v>0</v>
      </c>
      <c r="L16" s="3">
        <f t="shared" si="10"/>
        <v>0</v>
      </c>
      <c r="M16" s="3">
        <v>0</v>
      </c>
      <c r="N16" s="24">
        <f t="shared" si="11"/>
        <v>0</v>
      </c>
      <c r="O16" s="4">
        <v>0</v>
      </c>
      <c r="P16" s="25">
        <f t="shared" si="12"/>
        <v>0</v>
      </c>
      <c r="Q16" s="36">
        <f t="shared" si="13"/>
        <v>0</v>
      </c>
      <c r="R16" s="43" t="e">
        <f>#REF!+#REF!+#REF!++Q16+J16</f>
        <v>#REF!</v>
      </c>
      <c r="S16" s="155"/>
    </row>
    <row r="17" spans="1:19" ht="17.100000000000001" hidden="1" customHeight="1">
      <c r="A17" s="74" t="s">
        <v>18</v>
      </c>
      <c r="B17" s="2" t="s">
        <v>19</v>
      </c>
      <c r="C17" s="76"/>
      <c r="D17" s="53">
        <v>0</v>
      </c>
      <c r="E17" s="3">
        <f t="shared" si="5"/>
        <v>0</v>
      </c>
      <c r="F17" s="3">
        <v>0</v>
      </c>
      <c r="G17" s="24">
        <f t="shared" si="6"/>
        <v>0</v>
      </c>
      <c r="H17" s="4">
        <v>0</v>
      </c>
      <c r="I17" s="25">
        <f t="shared" si="7"/>
        <v>0</v>
      </c>
      <c r="J17" s="37">
        <f t="shared" si="8"/>
        <v>0</v>
      </c>
      <c r="K17" s="53">
        <f t="shared" si="9"/>
        <v>0</v>
      </c>
      <c r="L17" s="3">
        <f t="shared" si="10"/>
        <v>0</v>
      </c>
      <c r="M17" s="3">
        <v>0</v>
      </c>
      <c r="N17" s="24">
        <f t="shared" si="11"/>
        <v>0</v>
      </c>
      <c r="O17" s="4">
        <v>0</v>
      </c>
      <c r="P17" s="25">
        <f t="shared" si="12"/>
        <v>0</v>
      </c>
      <c r="Q17" s="36">
        <f t="shared" si="13"/>
        <v>0</v>
      </c>
      <c r="R17" s="43" t="e">
        <f>#REF!+#REF!+#REF!++Q17+J17</f>
        <v>#REF!</v>
      </c>
      <c r="S17" s="156"/>
    </row>
    <row r="18" spans="1:19" ht="17.100000000000001" hidden="1" customHeight="1">
      <c r="A18" s="74" t="s">
        <v>18</v>
      </c>
      <c r="B18" s="2" t="s">
        <v>19</v>
      </c>
      <c r="C18" s="76"/>
      <c r="D18" s="53">
        <v>0</v>
      </c>
      <c r="E18" s="3">
        <f t="shared" si="5"/>
        <v>0</v>
      </c>
      <c r="F18" s="3">
        <v>0</v>
      </c>
      <c r="G18" s="24">
        <f t="shared" si="6"/>
        <v>0</v>
      </c>
      <c r="H18" s="4">
        <v>0</v>
      </c>
      <c r="I18" s="25">
        <f t="shared" si="7"/>
        <v>0</v>
      </c>
      <c r="J18" s="37">
        <f t="shared" si="8"/>
        <v>0</v>
      </c>
      <c r="K18" s="53">
        <f t="shared" si="9"/>
        <v>0</v>
      </c>
      <c r="L18" s="3">
        <f t="shared" si="10"/>
        <v>0</v>
      </c>
      <c r="M18" s="3">
        <v>0</v>
      </c>
      <c r="N18" s="24">
        <f t="shared" si="11"/>
        <v>0</v>
      </c>
      <c r="O18" s="4">
        <v>0</v>
      </c>
      <c r="P18" s="25">
        <f t="shared" si="12"/>
        <v>0</v>
      </c>
      <c r="Q18" s="36">
        <f t="shared" si="13"/>
        <v>0</v>
      </c>
      <c r="R18" s="43" t="e">
        <f>#REF!+#REF!+#REF!++Q18+J18</f>
        <v>#REF!</v>
      </c>
      <c r="S18" s="155" t="s">
        <v>33</v>
      </c>
    </row>
    <row r="19" spans="1:19" ht="15.75" hidden="1" customHeight="1">
      <c r="A19" s="74" t="s">
        <v>18</v>
      </c>
      <c r="B19" s="2" t="s">
        <v>19</v>
      </c>
      <c r="C19" s="76"/>
      <c r="D19" s="53">
        <v>0</v>
      </c>
      <c r="E19" s="3">
        <f t="shared" si="5"/>
        <v>0</v>
      </c>
      <c r="F19" s="3">
        <v>0</v>
      </c>
      <c r="G19" s="24">
        <f t="shared" si="6"/>
        <v>0</v>
      </c>
      <c r="H19" s="4">
        <v>0</v>
      </c>
      <c r="I19" s="25">
        <f t="shared" si="7"/>
        <v>0</v>
      </c>
      <c r="J19" s="37">
        <f t="shared" si="8"/>
        <v>0</v>
      </c>
      <c r="K19" s="53">
        <f t="shared" si="9"/>
        <v>0</v>
      </c>
      <c r="L19" s="3">
        <f t="shared" si="10"/>
        <v>0</v>
      </c>
      <c r="M19" s="3">
        <v>0</v>
      </c>
      <c r="N19" s="24">
        <f t="shared" si="11"/>
        <v>0</v>
      </c>
      <c r="O19" s="4">
        <v>0</v>
      </c>
      <c r="P19" s="25">
        <f t="shared" si="12"/>
        <v>0</v>
      </c>
      <c r="Q19" s="36">
        <f t="shared" si="13"/>
        <v>0</v>
      </c>
      <c r="R19" s="43" t="e">
        <f>#REF!+#REF!+#REF!++Q19+J19</f>
        <v>#REF!</v>
      </c>
      <c r="S19" s="155"/>
    </row>
    <row r="20" spans="1:19" ht="15.75" customHeight="1" thickBot="1">
      <c r="A20" s="69" t="s">
        <v>20</v>
      </c>
      <c r="B20" s="34"/>
      <c r="C20" s="77"/>
      <c r="D20" s="66"/>
      <c r="E20" s="35"/>
      <c r="F20" s="35"/>
      <c r="G20" s="17">
        <f>SUM(G8:G19)</f>
        <v>100000</v>
      </c>
      <c r="H20" s="35"/>
      <c r="I20" s="18">
        <f>SUM(I8:I19)</f>
        <v>29400</v>
      </c>
      <c r="J20" s="38">
        <f>SUM(J8:J10)</f>
        <v>129400</v>
      </c>
      <c r="K20" s="54"/>
      <c r="L20" s="29"/>
      <c r="M20" s="29"/>
      <c r="N20" s="17">
        <f>SUM(N8:N19)</f>
        <v>100000</v>
      </c>
      <c r="O20" s="30"/>
      <c r="P20" s="18">
        <f>SUM(P8:P19)</f>
        <v>29400</v>
      </c>
      <c r="Q20" s="38">
        <f>SUM(Q8:Q10)</f>
        <v>129400</v>
      </c>
      <c r="R20" s="44">
        <f>SUM(R8:R10)</f>
        <v>258800</v>
      </c>
      <c r="S20" s="156"/>
    </row>
    <row r="21" spans="1:19" ht="17.850000000000001" customHeight="1" thickTop="1">
      <c r="A21" s="63"/>
      <c r="B21" s="19"/>
      <c r="C21" s="78"/>
      <c r="D21" s="63"/>
      <c r="E21" s="19"/>
      <c r="F21" s="19"/>
      <c r="G21" s="19"/>
      <c r="H21" s="19"/>
      <c r="I21" s="19"/>
      <c r="J21" s="67"/>
      <c r="K21" s="63"/>
      <c r="L21" s="19"/>
      <c r="M21" s="20"/>
      <c r="N21" s="20"/>
      <c r="O21" s="20"/>
      <c r="P21" s="20"/>
      <c r="Q21" s="58"/>
      <c r="R21" s="45"/>
      <c r="S21" s="156"/>
    </row>
    <row r="22" spans="1:19" ht="17.100000000000001" customHeight="1">
      <c r="A22" s="79"/>
      <c r="B22" s="33"/>
      <c r="C22" s="80"/>
      <c r="D22" s="143" t="s">
        <v>1</v>
      </c>
      <c r="E22" s="144"/>
      <c r="F22" s="144"/>
      <c r="G22" s="144"/>
      <c r="H22" s="144"/>
      <c r="I22" s="144"/>
      <c r="J22" s="145"/>
      <c r="K22" s="140" t="s">
        <v>2</v>
      </c>
      <c r="L22" s="141"/>
      <c r="M22" s="141"/>
      <c r="N22" s="141"/>
      <c r="O22" s="141"/>
      <c r="P22" s="141"/>
      <c r="Q22" s="142"/>
      <c r="R22" s="46" t="s">
        <v>3</v>
      </c>
      <c r="S22" s="156"/>
    </row>
    <row r="23" spans="1:19" ht="17.850000000000001" customHeight="1">
      <c r="A23" s="56" t="s">
        <v>21</v>
      </c>
      <c r="B23" s="40"/>
      <c r="C23" s="81"/>
      <c r="D23" s="56"/>
      <c r="E23" s="40"/>
      <c r="F23" s="40"/>
      <c r="G23" s="40"/>
      <c r="H23" s="40"/>
      <c r="I23" s="90"/>
      <c r="J23" s="59"/>
      <c r="K23" s="56"/>
      <c r="L23" s="40"/>
      <c r="M23" s="40"/>
      <c r="N23" s="40"/>
      <c r="O23" s="40"/>
      <c r="P23" s="90"/>
      <c r="Q23" s="59"/>
      <c r="R23" s="47"/>
      <c r="S23" s="156"/>
    </row>
    <row r="24" spans="1:19" ht="17.100000000000001" customHeight="1">
      <c r="A24" s="74"/>
      <c r="B24" s="31"/>
      <c r="C24" s="82"/>
      <c r="D24" s="148" t="s">
        <v>43</v>
      </c>
      <c r="E24" s="149"/>
      <c r="F24" s="2" t="s">
        <v>22</v>
      </c>
      <c r="G24" s="24">
        <v>0</v>
      </c>
      <c r="H24" s="2" t="s">
        <v>23</v>
      </c>
      <c r="I24" s="52">
        <v>0</v>
      </c>
      <c r="J24" s="50">
        <v>0</v>
      </c>
      <c r="K24" s="146" t="s">
        <v>43</v>
      </c>
      <c r="L24" s="147"/>
      <c r="M24" s="2" t="s">
        <v>22</v>
      </c>
      <c r="N24" s="24">
        <v>0</v>
      </c>
      <c r="O24" s="2" t="s">
        <v>23</v>
      </c>
      <c r="P24" s="52">
        <v>0</v>
      </c>
      <c r="Q24" s="50">
        <f>N24*P24</f>
        <v>0</v>
      </c>
      <c r="R24" s="43">
        <f>SUM(J24+Q24)</f>
        <v>0</v>
      </c>
      <c r="S24" s="157" t="s">
        <v>46</v>
      </c>
    </row>
    <row r="25" spans="1:19" ht="17.100000000000001" customHeight="1">
      <c r="A25" s="74"/>
      <c r="B25" s="31"/>
      <c r="C25" s="82"/>
      <c r="D25" s="148" t="s">
        <v>24</v>
      </c>
      <c r="E25" s="149"/>
      <c r="F25" s="2" t="s">
        <v>22</v>
      </c>
      <c r="G25" s="24"/>
      <c r="H25" s="2" t="s">
        <v>23</v>
      </c>
      <c r="I25" s="52"/>
      <c r="J25" s="50">
        <f t="shared" ref="J25" si="14">G25*I25</f>
        <v>0</v>
      </c>
      <c r="K25" s="146" t="s">
        <v>24</v>
      </c>
      <c r="L25" s="147"/>
      <c r="M25" s="2" t="s">
        <v>22</v>
      </c>
      <c r="N25" s="24"/>
      <c r="O25" s="2" t="s">
        <v>23</v>
      </c>
      <c r="P25" s="52"/>
      <c r="Q25" s="50">
        <f t="shared" ref="Q25" si="15">N25*P25</f>
        <v>0</v>
      </c>
      <c r="R25" s="43">
        <f>SUM(J25+Q25)</f>
        <v>0</v>
      </c>
      <c r="S25" s="158"/>
    </row>
    <row r="26" spans="1:19" ht="66" customHeight="1" thickBot="1">
      <c r="A26" s="83" t="s">
        <v>25</v>
      </c>
      <c r="B26" s="39"/>
      <c r="C26" s="84"/>
      <c r="D26" s="66"/>
      <c r="E26" s="35"/>
      <c r="F26" s="35"/>
      <c r="G26" s="35"/>
      <c r="H26" s="35"/>
      <c r="I26" s="89"/>
      <c r="J26" s="51">
        <f>SUM(J24:J25)</f>
        <v>0</v>
      </c>
      <c r="K26" s="54"/>
      <c r="L26" s="29"/>
      <c r="M26" s="29"/>
      <c r="N26" s="30"/>
      <c r="O26" s="30"/>
      <c r="P26" s="92"/>
      <c r="Q26" s="51">
        <f>SUM(Q24:Q25)</f>
        <v>0</v>
      </c>
      <c r="R26" s="51">
        <f>SUM(R24:R25)</f>
        <v>0</v>
      </c>
      <c r="S26" s="159" t="s">
        <v>47</v>
      </c>
    </row>
    <row r="27" spans="1:19" ht="17.850000000000001" customHeight="1" thickTop="1">
      <c r="A27" s="56" t="s">
        <v>35</v>
      </c>
      <c r="B27" s="41"/>
      <c r="C27" s="85"/>
      <c r="D27" s="57"/>
      <c r="E27" s="41"/>
      <c r="F27" s="41"/>
      <c r="G27" s="41"/>
      <c r="H27" s="41"/>
      <c r="I27" s="91"/>
      <c r="J27" s="60"/>
      <c r="K27" s="57"/>
      <c r="L27" s="41"/>
      <c r="M27" s="41"/>
      <c r="N27" s="41"/>
      <c r="O27" s="41"/>
      <c r="P27" s="91"/>
      <c r="Q27" s="60"/>
      <c r="R27" s="48"/>
      <c r="S27" s="119"/>
    </row>
    <row r="28" spans="1:19" ht="17.100000000000001" customHeight="1">
      <c r="A28" s="68"/>
      <c r="B28" s="7"/>
      <c r="C28" s="82"/>
      <c r="D28" s="68"/>
      <c r="E28" s="32"/>
      <c r="F28" s="2" t="s">
        <v>26</v>
      </c>
      <c r="G28" s="24"/>
      <c r="H28" s="2" t="s">
        <v>27</v>
      </c>
      <c r="I28" s="52"/>
      <c r="J28" s="50">
        <f t="shared" ref="J28:J31" si="16">G28*I28</f>
        <v>0</v>
      </c>
      <c r="K28" s="146"/>
      <c r="L28" s="147"/>
      <c r="M28" s="2" t="s">
        <v>26</v>
      </c>
      <c r="N28" s="24"/>
      <c r="O28" s="2" t="s">
        <v>27</v>
      </c>
      <c r="P28" s="52"/>
      <c r="Q28" s="50">
        <f t="shared" ref="Q28:Q31" si="17">N28*P28</f>
        <v>0</v>
      </c>
      <c r="R28" s="43">
        <f>SUM(J28+Q28)</f>
        <v>0</v>
      </c>
      <c r="S28" s="119"/>
    </row>
    <row r="29" spans="1:19" ht="17.100000000000001" customHeight="1">
      <c r="A29" s="68"/>
      <c r="B29" s="7"/>
      <c r="C29" s="82"/>
      <c r="D29" s="68"/>
      <c r="E29" s="32"/>
      <c r="F29" s="2" t="s">
        <v>26</v>
      </c>
      <c r="G29" s="24"/>
      <c r="H29" s="2" t="s">
        <v>27</v>
      </c>
      <c r="I29" s="52"/>
      <c r="J29" s="50">
        <f t="shared" si="16"/>
        <v>0</v>
      </c>
      <c r="K29" s="146"/>
      <c r="L29" s="147"/>
      <c r="M29" s="2" t="s">
        <v>26</v>
      </c>
      <c r="N29" s="24"/>
      <c r="O29" s="2" t="s">
        <v>27</v>
      </c>
      <c r="P29" s="52"/>
      <c r="Q29" s="50">
        <f t="shared" si="17"/>
        <v>0</v>
      </c>
      <c r="R29" s="43">
        <f t="shared" ref="R29:R31" si="18">SUM(J29+Q29)</f>
        <v>0</v>
      </c>
      <c r="S29" s="119"/>
    </row>
    <row r="30" spans="1:19" ht="17.100000000000001" customHeight="1">
      <c r="A30" s="68"/>
      <c r="B30" s="7"/>
      <c r="C30" s="82"/>
      <c r="D30" s="68"/>
      <c r="E30" s="32"/>
      <c r="F30" s="2" t="s">
        <v>26</v>
      </c>
      <c r="G30" s="24"/>
      <c r="H30" s="2" t="s">
        <v>27</v>
      </c>
      <c r="I30" s="52"/>
      <c r="J30" s="50">
        <f t="shared" si="16"/>
        <v>0</v>
      </c>
      <c r="K30" s="146"/>
      <c r="L30" s="147"/>
      <c r="M30" s="2" t="s">
        <v>26</v>
      </c>
      <c r="N30" s="24"/>
      <c r="O30" s="2" t="s">
        <v>27</v>
      </c>
      <c r="P30" s="52"/>
      <c r="Q30" s="50">
        <f t="shared" si="17"/>
        <v>0</v>
      </c>
      <c r="R30" s="43">
        <f t="shared" si="18"/>
        <v>0</v>
      </c>
      <c r="S30" s="119"/>
    </row>
    <row r="31" spans="1:19" ht="17.850000000000001" customHeight="1">
      <c r="A31" s="68"/>
      <c r="B31" s="7"/>
      <c r="C31" s="82"/>
      <c r="D31" s="68"/>
      <c r="E31" s="32"/>
      <c r="F31" s="2" t="s">
        <v>26</v>
      </c>
      <c r="G31" s="24"/>
      <c r="H31" s="2" t="s">
        <v>27</v>
      </c>
      <c r="I31" s="52"/>
      <c r="J31" s="50">
        <f t="shared" si="16"/>
        <v>0</v>
      </c>
      <c r="K31" s="146"/>
      <c r="L31" s="147"/>
      <c r="M31" s="2" t="s">
        <v>26</v>
      </c>
      <c r="N31" s="24"/>
      <c r="O31" s="2" t="s">
        <v>27</v>
      </c>
      <c r="P31" s="52"/>
      <c r="Q31" s="50">
        <f t="shared" si="17"/>
        <v>0</v>
      </c>
      <c r="R31" s="43">
        <f t="shared" si="18"/>
        <v>0</v>
      </c>
      <c r="S31" s="119"/>
    </row>
    <row r="32" spans="1:19" ht="18" customHeight="1" thickBot="1">
      <c r="A32" s="83" t="s">
        <v>36</v>
      </c>
      <c r="B32" s="39"/>
      <c r="C32" s="84"/>
      <c r="D32" s="66"/>
      <c r="E32" s="35"/>
      <c r="F32" s="35"/>
      <c r="G32" s="35"/>
      <c r="H32" s="35"/>
      <c r="I32" s="89"/>
      <c r="J32" s="51">
        <f>SUM(J28:J31)</f>
        <v>0</v>
      </c>
      <c r="K32" s="54"/>
      <c r="L32" s="29"/>
      <c r="M32" s="29"/>
      <c r="N32" s="30"/>
      <c r="O32" s="30"/>
      <c r="P32" s="92"/>
      <c r="Q32" s="51">
        <f>SUM(Q28:Q31)</f>
        <v>0</v>
      </c>
      <c r="R32" s="51">
        <f>SUM(R28:R31)</f>
        <v>0</v>
      </c>
      <c r="S32" s="119"/>
    </row>
    <row r="33" spans="1:260" ht="17.850000000000001" customHeight="1" thickTop="1" thickBot="1">
      <c r="A33" s="56" t="s">
        <v>38</v>
      </c>
      <c r="B33" s="40"/>
      <c r="C33" s="81"/>
      <c r="D33" s="56"/>
      <c r="E33" s="40"/>
      <c r="F33" s="40"/>
      <c r="G33" s="40"/>
      <c r="H33" s="40"/>
      <c r="I33" s="90"/>
      <c r="J33" s="59"/>
      <c r="K33" s="56"/>
      <c r="L33" s="40"/>
      <c r="M33" s="40"/>
      <c r="N33" s="40"/>
      <c r="O33" s="40"/>
      <c r="P33" s="90"/>
      <c r="Q33" s="59"/>
      <c r="R33" s="47"/>
      <c r="S33" s="119"/>
    </row>
    <row r="34" spans="1:260" ht="17.100000000000001" customHeight="1" thickTop="1" thickBot="1">
      <c r="A34" s="68"/>
      <c r="B34" s="7"/>
      <c r="C34" s="82"/>
      <c r="D34" s="68"/>
      <c r="E34" s="32"/>
      <c r="F34" s="2" t="s">
        <v>26</v>
      </c>
      <c r="G34" s="24"/>
      <c r="H34" s="2" t="s">
        <v>27</v>
      </c>
      <c r="I34" s="52"/>
      <c r="J34" s="49">
        <f>G34*I34</f>
        <v>0</v>
      </c>
      <c r="K34" s="146"/>
      <c r="L34" s="147"/>
      <c r="M34" s="2" t="s">
        <v>26</v>
      </c>
      <c r="N34" s="24"/>
      <c r="O34" s="2" t="s">
        <v>27</v>
      </c>
      <c r="P34" s="93"/>
      <c r="Q34" s="49">
        <f>N34*P34</f>
        <v>0</v>
      </c>
      <c r="R34" s="43">
        <f>J34+Q34</f>
        <v>0</v>
      </c>
      <c r="S34" s="119"/>
    </row>
    <row r="35" spans="1:260" ht="17.100000000000001" customHeight="1" thickTop="1" thickBot="1">
      <c r="A35" s="97"/>
      <c r="B35" s="7"/>
      <c r="C35" s="82"/>
      <c r="D35" s="68"/>
      <c r="E35" s="32"/>
      <c r="F35" s="2" t="s">
        <v>26</v>
      </c>
      <c r="G35" s="24"/>
      <c r="H35" s="2" t="s">
        <v>27</v>
      </c>
      <c r="I35" s="52"/>
      <c r="J35" s="49">
        <f t="shared" ref="J35:J40" si="19">G35*I35</f>
        <v>0</v>
      </c>
      <c r="K35" s="146"/>
      <c r="L35" s="147"/>
      <c r="M35" s="2" t="s">
        <v>26</v>
      </c>
      <c r="N35" s="24"/>
      <c r="O35" s="2" t="s">
        <v>27</v>
      </c>
      <c r="P35" s="93"/>
      <c r="Q35" s="49">
        <f t="shared" ref="Q35:Q40" si="20">N35*P35</f>
        <v>0</v>
      </c>
      <c r="R35" s="43">
        <f t="shared" ref="R35:R40" si="21">J35+Q35</f>
        <v>0</v>
      </c>
      <c r="S35" s="119"/>
    </row>
    <row r="36" spans="1:260" ht="17.100000000000001" customHeight="1" thickTop="1" thickBot="1">
      <c r="A36" s="97"/>
      <c r="B36" s="7"/>
      <c r="C36" s="82"/>
      <c r="D36" s="68"/>
      <c r="E36" s="32"/>
      <c r="F36" s="2" t="s">
        <v>26</v>
      </c>
      <c r="G36" s="24"/>
      <c r="H36" s="2" t="s">
        <v>27</v>
      </c>
      <c r="I36" s="52"/>
      <c r="J36" s="49">
        <f t="shared" si="19"/>
        <v>0</v>
      </c>
      <c r="K36" s="146"/>
      <c r="L36" s="147"/>
      <c r="M36" s="2" t="s">
        <v>26</v>
      </c>
      <c r="N36" s="24"/>
      <c r="O36" s="2" t="s">
        <v>27</v>
      </c>
      <c r="P36" s="93"/>
      <c r="Q36" s="49">
        <f t="shared" si="20"/>
        <v>0</v>
      </c>
      <c r="R36" s="43">
        <f t="shared" si="21"/>
        <v>0</v>
      </c>
      <c r="S36" s="119"/>
    </row>
    <row r="37" spans="1:260" ht="17.100000000000001" customHeight="1" thickTop="1" thickBot="1">
      <c r="A37" s="68"/>
      <c r="B37" s="7"/>
      <c r="C37" s="82"/>
      <c r="D37" s="68"/>
      <c r="E37" s="32"/>
      <c r="F37" s="2" t="s">
        <v>26</v>
      </c>
      <c r="G37" s="24"/>
      <c r="H37" s="2" t="s">
        <v>27</v>
      </c>
      <c r="I37" s="52"/>
      <c r="J37" s="49">
        <f t="shared" si="19"/>
        <v>0</v>
      </c>
      <c r="K37" s="146"/>
      <c r="L37" s="147"/>
      <c r="M37" s="2" t="s">
        <v>26</v>
      </c>
      <c r="N37" s="24"/>
      <c r="O37" s="2" t="s">
        <v>27</v>
      </c>
      <c r="P37" s="93"/>
      <c r="Q37" s="49">
        <f t="shared" si="20"/>
        <v>0</v>
      </c>
      <c r="R37" s="43">
        <f t="shared" si="21"/>
        <v>0</v>
      </c>
      <c r="S37" s="119"/>
    </row>
    <row r="38" spans="1:260" ht="17.100000000000001" customHeight="1" thickTop="1" thickBot="1">
      <c r="A38" s="68"/>
      <c r="B38" s="7"/>
      <c r="C38" s="82"/>
      <c r="D38" s="68"/>
      <c r="E38" s="32"/>
      <c r="F38" s="2" t="s">
        <v>26</v>
      </c>
      <c r="G38" s="24"/>
      <c r="H38" s="2" t="s">
        <v>27</v>
      </c>
      <c r="I38" s="52"/>
      <c r="J38" s="49">
        <f t="shared" si="19"/>
        <v>0</v>
      </c>
      <c r="K38" s="146"/>
      <c r="L38" s="147"/>
      <c r="M38" s="2" t="s">
        <v>26</v>
      </c>
      <c r="N38" s="24"/>
      <c r="O38" s="2" t="s">
        <v>27</v>
      </c>
      <c r="P38" s="93"/>
      <c r="Q38" s="49">
        <f t="shared" si="20"/>
        <v>0</v>
      </c>
      <c r="R38" s="43">
        <f t="shared" si="21"/>
        <v>0</v>
      </c>
      <c r="S38" s="119"/>
    </row>
    <row r="39" spans="1:260" ht="17.100000000000001" customHeight="1" thickTop="1" thickBot="1">
      <c r="A39" s="68"/>
      <c r="B39" s="7"/>
      <c r="C39" s="82"/>
      <c r="D39" s="68"/>
      <c r="E39" s="32"/>
      <c r="F39" s="2" t="s">
        <v>26</v>
      </c>
      <c r="G39" s="24"/>
      <c r="H39" s="2" t="s">
        <v>27</v>
      </c>
      <c r="I39" s="52"/>
      <c r="J39" s="49">
        <f t="shared" si="19"/>
        <v>0</v>
      </c>
      <c r="K39" s="146"/>
      <c r="L39" s="147"/>
      <c r="M39" s="2" t="s">
        <v>26</v>
      </c>
      <c r="N39" s="24"/>
      <c r="O39" s="2" t="s">
        <v>27</v>
      </c>
      <c r="P39" s="93"/>
      <c r="Q39" s="49">
        <f t="shared" si="20"/>
        <v>0</v>
      </c>
      <c r="R39" s="43">
        <f t="shared" si="21"/>
        <v>0</v>
      </c>
      <c r="S39" s="119"/>
    </row>
    <row r="40" spans="1:260" ht="17.100000000000001" customHeight="1" thickTop="1">
      <c r="A40" s="68"/>
      <c r="B40" s="7"/>
      <c r="C40" s="82"/>
      <c r="D40" s="68"/>
      <c r="E40" s="32"/>
      <c r="F40" s="2" t="s">
        <v>26</v>
      </c>
      <c r="G40" s="24"/>
      <c r="H40" s="2" t="s">
        <v>27</v>
      </c>
      <c r="I40" s="52"/>
      <c r="J40" s="49">
        <f t="shared" si="19"/>
        <v>0</v>
      </c>
      <c r="K40" s="146"/>
      <c r="L40" s="147"/>
      <c r="M40" s="2" t="s">
        <v>26</v>
      </c>
      <c r="N40" s="24"/>
      <c r="O40" s="2" t="s">
        <v>27</v>
      </c>
      <c r="P40" s="93"/>
      <c r="Q40" s="49">
        <f t="shared" si="20"/>
        <v>0</v>
      </c>
      <c r="R40" s="43">
        <f t="shared" si="21"/>
        <v>0</v>
      </c>
      <c r="S40" s="119"/>
    </row>
    <row r="41" spans="1:260" ht="15.75" customHeight="1" thickBot="1">
      <c r="A41" s="69" t="s">
        <v>37</v>
      </c>
      <c r="B41" s="34"/>
      <c r="C41" s="77"/>
      <c r="D41" s="153"/>
      <c r="E41" s="154"/>
      <c r="F41" s="154"/>
      <c r="G41" s="154"/>
      <c r="H41" s="154"/>
      <c r="I41" s="154"/>
      <c r="J41" s="38">
        <f>SUM(J34:J40)</f>
        <v>0</v>
      </c>
      <c r="K41" s="54"/>
      <c r="L41" s="29"/>
      <c r="M41" s="29"/>
      <c r="N41" s="30"/>
      <c r="O41" s="30"/>
      <c r="P41" s="30"/>
      <c r="Q41" s="38">
        <f>SUM(Q24:Q40)</f>
        <v>0</v>
      </c>
      <c r="R41" s="38">
        <f>SUM(R34:R40)</f>
        <v>0</v>
      </c>
      <c r="S41" s="119"/>
    </row>
    <row r="42" spans="1:260" ht="17.850000000000001" customHeight="1" thickTop="1">
      <c r="A42" s="55"/>
      <c r="B42" s="20"/>
      <c r="C42" s="61"/>
      <c r="D42" s="55"/>
      <c r="E42" s="20"/>
      <c r="F42" s="20"/>
      <c r="G42" s="20"/>
      <c r="H42" s="20"/>
      <c r="I42" s="20"/>
      <c r="J42" s="61"/>
      <c r="K42" s="55"/>
      <c r="L42" s="20"/>
      <c r="M42" s="20"/>
      <c r="N42" s="20"/>
      <c r="O42" s="20"/>
      <c r="P42" s="20"/>
      <c r="Q42" s="61"/>
      <c r="R42" s="45"/>
      <c r="S42" s="119"/>
    </row>
    <row r="43" spans="1:260" s="99" customFormat="1" ht="35.85" customHeight="1">
      <c r="A43" s="150" t="s">
        <v>29</v>
      </c>
      <c r="B43" s="151"/>
      <c r="C43" s="152"/>
      <c r="D43" s="104"/>
      <c r="E43" s="105"/>
      <c r="F43" s="105"/>
      <c r="G43" s="105"/>
      <c r="H43" s="105"/>
      <c r="I43" s="105"/>
      <c r="J43" s="106">
        <f>SUM(J20+J26+J41)</f>
        <v>129400</v>
      </c>
      <c r="K43" s="107"/>
      <c r="L43" s="107"/>
      <c r="M43" s="108"/>
      <c r="N43" s="107"/>
      <c r="O43" s="107"/>
      <c r="P43" s="109"/>
      <c r="Q43" s="110">
        <f>SUM(Q20+Q26+Q41)</f>
        <v>129400</v>
      </c>
      <c r="R43" s="111">
        <f>SUM(J43+Q43)</f>
        <v>258800</v>
      </c>
      <c r="S43" s="121" t="s">
        <v>44</v>
      </c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103"/>
      <c r="BE43" s="103"/>
      <c r="BF43" s="103"/>
      <c r="BG43" s="103"/>
      <c r="BH43" s="103"/>
      <c r="BI43" s="103"/>
      <c r="BJ43" s="103"/>
      <c r="BK43" s="103"/>
      <c r="BL43" s="103"/>
      <c r="BM43" s="103"/>
      <c r="BN43" s="103"/>
      <c r="BO43" s="103"/>
      <c r="BP43" s="103"/>
      <c r="BQ43" s="103"/>
      <c r="BR43" s="103"/>
      <c r="BS43" s="103"/>
      <c r="BT43" s="103"/>
      <c r="BU43" s="103"/>
      <c r="BV43" s="103"/>
      <c r="BW43" s="103"/>
      <c r="BX43" s="103"/>
      <c r="BY43" s="103"/>
      <c r="BZ43" s="103"/>
      <c r="CA43" s="103"/>
      <c r="CB43" s="103"/>
      <c r="CC43" s="103"/>
      <c r="CD43" s="103"/>
      <c r="CE43" s="103"/>
      <c r="CF43" s="103"/>
      <c r="CG43" s="103"/>
      <c r="CH43" s="103"/>
      <c r="CI43" s="103"/>
      <c r="CJ43" s="103"/>
      <c r="CK43" s="103"/>
      <c r="CL43" s="103"/>
      <c r="CM43" s="103"/>
      <c r="CN43" s="103"/>
      <c r="CO43" s="103"/>
      <c r="CP43" s="103"/>
      <c r="CQ43" s="103"/>
      <c r="CR43" s="103"/>
      <c r="CS43" s="103"/>
      <c r="CT43" s="103"/>
      <c r="CU43" s="103"/>
      <c r="CV43" s="103"/>
      <c r="CW43" s="103"/>
      <c r="CX43" s="103"/>
      <c r="CY43" s="103"/>
      <c r="CZ43" s="103"/>
      <c r="DA43" s="103"/>
      <c r="DB43" s="103"/>
      <c r="DC43" s="103"/>
      <c r="DD43" s="103"/>
      <c r="DE43" s="103"/>
      <c r="DF43" s="103"/>
      <c r="DG43" s="103"/>
      <c r="DH43" s="103"/>
      <c r="DI43" s="103"/>
      <c r="DJ43" s="103"/>
      <c r="DK43" s="103"/>
      <c r="DL43" s="103"/>
      <c r="DM43" s="103"/>
      <c r="DN43" s="103"/>
      <c r="DO43" s="103"/>
      <c r="DP43" s="103"/>
      <c r="DQ43" s="103"/>
      <c r="DR43" s="103"/>
      <c r="DS43" s="103"/>
      <c r="DT43" s="103"/>
      <c r="DU43" s="103"/>
      <c r="DV43" s="103"/>
      <c r="DW43" s="103"/>
      <c r="DX43" s="103"/>
      <c r="DY43" s="103"/>
      <c r="DZ43" s="103"/>
      <c r="EA43" s="103"/>
      <c r="EB43" s="103"/>
      <c r="EC43" s="103"/>
      <c r="ED43" s="103"/>
      <c r="EE43" s="103"/>
      <c r="EF43" s="103"/>
      <c r="EG43" s="103"/>
      <c r="EH43" s="103"/>
      <c r="EI43" s="103"/>
      <c r="EJ43" s="103"/>
      <c r="EK43" s="103"/>
      <c r="EL43" s="103"/>
      <c r="EM43" s="103"/>
      <c r="EN43" s="103"/>
      <c r="EO43" s="103"/>
      <c r="EP43" s="103"/>
      <c r="EQ43" s="103"/>
      <c r="ER43" s="103"/>
      <c r="ES43" s="103"/>
      <c r="ET43" s="103"/>
      <c r="EU43" s="103"/>
      <c r="EV43" s="103"/>
      <c r="EW43" s="103"/>
      <c r="EX43" s="103"/>
      <c r="EY43" s="103"/>
      <c r="EZ43" s="103"/>
      <c r="FA43" s="103"/>
      <c r="FB43" s="103"/>
      <c r="FC43" s="103"/>
      <c r="FD43" s="103"/>
      <c r="FE43" s="103"/>
      <c r="FF43" s="103"/>
      <c r="FG43" s="103"/>
      <c r="FH43" s="103"/>
      <c r="FI43" s="103"/>
      <c r="FJ43" s="103"/>
      <c r="FK43" s="103"/>
      <c r="FL43" s="103"/>
      <c r="FM43" s="103"/>
      <c r="FN43" s="103"/>
      <c r="FO43" s="103"/>
      <c r="FP43" s="103"/>
      <c r="FQ43" s="103"/>
      <c r="FR43" s="103"/>
      <c r="FS43" s="103"/>
      <c r="FT43" s="103"/>
      <c r="FU43" s="103"/>
      <c r="FV43" s="103"/>
      <c r="FW43" s="103"/>
      <c r="FX43" s="103"/>
      <c r="FY43" s="103"/>
      <c r="FZ43" s="103"/>
      <c r="GA43" s="103"/>
      <c r="GB43" s="103"/>
      <c r="GC43" s="103"/>
      <c r="GD43" s="103"/>
      <c r="GE43" s="103"/>
      <c r="GF43" s="103"/>
      <c r="GG43" s="103"/>
      <c r="GH43" s="103"/>
      <c r="GI43" s="103"/>
      <c r="GJ43" s="103"/>
      <c r="GK43" s="103"/>
      <c r="GL43" s="103"/>
      <c r="GM43" s="103"/>
      <c r="GN43" s="103"/>
      <c r="GO43" s="103"/>
      <c r="GP43" s="103"/>
      <c r="GQ43" s="103"/>
      <c r="GR43" s="103"/>
      <c r="GS43" s="103"/>
      <c r="GT43" s="103"/>
      <c r="GU43" s="103"/>
      <c r="GV43" s="103"/>
      <c r="GW43" s="103"/>
      <c r="GX43" s="103"/>
      <c r="GY43" s="103"/>
      <c r="GZ43" s="103"/>
      <c r="HA43" s="103"/>
      <c r="HB43" s="103"/>
      <c r="HC43" s="103"/>
      <c r="HD43" s="103"/>
      <c r="HE43" s="103"/>
      <c r="HF43" s="103"/>
      <c r="HG43" s="103"/>
      <c r="HH43" s="103"/>
      <c r="HI43" s="103"/>
      <c r="HJ43" s="103"/>
      <c r="HK43" s="103"/>
      <c r="HL43" s="103"/>
      <c r="HM43" s="103"/>
      <c r="HN43" s="103"/>
      <c r="HO43" s="103"/>
      <c r="HP43" s="103"/>
      <c r="HQ43" s="103"/>
      <c r="HR43" s="103"/>
      <c r="HS43" s="103"/>
      <c r="HT43" s="103"/>
      <c r="HU43" s="103"/>
      <c r="HV43" s="103"/>
      <c r="HW43" s="103"/>
      <c r="HX43" s="103"/>
      <c r="HY43" s="103"/>
      <c r="HZ43" s="103"/>
      <c r="IA43" s="103"/>
      <c r="IB43" s="103"/>
      <c r="IC43" s="103"/>
      <c r="ID43" s="103"/>
      <c r="IE43" s="103"/>
      <c r="IF43" s="103"/>
      <c r="IG43" s="103"/>
      <c r="IH43" s="103"/>
      <c r="II43" s="103"/>
      <c r="IJ43" s="103"/>
      <c r="IK43" s="103"/>
      <c r="IL43" s="103"/>
      <c r="IM43" s="103"/>
      <c r="IN43" s="103"/>
      <c r="IO43" s="103"/>
      <c r="IP43" s="103"/>
      <c r="IQ43" s="103"/>
      <c r="IR43" s="103"/>
      <c r="IS43" s="103"/>
      <c r="IT43" s="103"/>
      <c r="IU43" s="103"/>
      <c r="IV43" s="103"/>
      <c r="IW43" s="103"/>
      <c r="IX43" s="103"/>
      <c r="IY43" s="103"/>
      <c r="IZ43" s="103"/>
    </row>
    <row r="44" spans="1:260" s="99" customFormat="1" ht="15.75" customHeight="1">
      <c r="A44" s="113" t="s">
        <v>30</v>
      </c>
      <c r="B44" s="114"/>
      <c r="C44" s="115"/>
      <c r="D44" s="98"/>
      <c r="E44" s="116"/>
      <c r="F44" s="116"/>
      <c r="G44" s="116"/>
      <c r="H44" s="116"/>
      <c r="I44" s="116"/>
      <c r="J44" s="117">
        <f>J43*0.08</f>
        <v>10352</v>
      </c>
      <c r="K44" s="96"/>
      <c r="L44" s="96"/>
      <c r="M44" s="96"/>
      <c r="N44" s="96"/>
      <c r="O44" s="96"/>
      <c r="P44" s="96"/>
      <c r="Q44" s="117">
        <f>Q43*0.08</f>
        <v>10352</v>
      </c>
      <c r="R44" s="102">
        <f>SUM(J44+Q44)</f>
        <v>20704</v>
      </c>
      <c r="S44" s="120" t="s">
        <v>34</v>
      </c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98"/>
      <c r="BB44" s="98"/>
      <c r="BC44" s="98"/>
      <c r="BD44" s="98"/>
      <c r="BE44" s="98"/>
      <c r="BF44" s="98"/>
      <c r="BG44" s="98"/>
      <c r="BH44" s="98"/>
      <c r="BI44" s="98"/>
      <c r="BJ44" s="98"/>
      <c r="BK44" s="98"/>
      <c r="BL44" s="98"/>
      <c r="BM44" s="98"/>
      <c r="BN44" s="98"/>
      <c r="BO44" s="98"/>
      <c r="BP44" s="98"/>
      <c r="BQ44" s="98"/>
      <c r="BR44" s="98"/>
      <c r="BS44" s="98"/>
      <c r="BT44" s="98"/>
      <c r="BU44" s="98"/>
      <c r="BV44" s="98"/>
      <c r="BW44" s="98"/>
      <c r="BX44" s="98"/>
      <c r="BY44" s="98"/>
      <c r="BZ44" s="98"/>
      <c r="CA44" s="98"/>
      <c r="CB44" s="98"/>
      <c r="CC44" s="98"/>
      <c r="CD44" s="98"/>
      <c r="CE44" s="98"/>
      <c r="CF44" s="98"/>
      <c r="CG44" s="98"/>
      <c r="CH44" s="98"/>
      <c r="CI44" s="98"/>
      <c r="CJ44" s="98"/>
      <c r="CK44" s="98"/>
      <c r="CL44" s="98"/>
      <c r="CM44" s="98"/>
      <c r="CN44" s="98"/>
      <c r="CO44" s="98"/>
      <c r="CP44" s="98"/>
      <c r="CQ44" s="98"/>
      <c r="CR44" s="98"/>
      <c r="CS44" s="98"/>
      <c r="CT44" s="98"/>
      <c r="CU44" s="98"/>
      <c r="CV44" s="98"/>
      <c r="CW44" s="98"/>
      <c r="CX44" s="98"/>
      <c r="CY44" s="98"/>
      <c r="CZ44" s="98"/>
      <c r="DA44" s="98"/>
      <c r="DB44" s="98"/>
      <c r="DC44" s="98"/>
      <c r="DD44" s="98"/>
      <c r="DE44" s="98"/>
      <c r="DF44" s="98"/>
      <c r="DG44" s="98"/>
      <c r="DH44" s="98"/>
      <c r="DI44" s="98"/>
      <c r="DJ44" s="98"/>
      <c r="DK44" s="98"/>
      <c r="DL44" s="98"/>
      <c r="DM44" s="98"/>
      <c r="DN44" s="98"/>
      <c r="DO44" s="98"/>
      <c r="DP44" s="98"/>
      <c r="DQ44" s="98"/>
      <c r="DR44" s="98"/>
      <c r="DS44" s="98"/>
      <c r="DT44" s="98"/>
      <c r="DU44" s="98"/>
      <c r="DV44" s="98"/>
      <c r="DW44" s="98"/>
      <c r="DX44" s="98"/>
      <c r="DY44" s="98"/>
      <c r="DZ44" s="98"/>
      <c r="EA44" s="98"/>
      <c r="EB44" s="98"/>
      <c r="EC44" s="98"/>
      <c r="ED44" s="98"/>
      <c r="EE44" s="98"/>
      <c r="EF44" s="98"/>
      <c r="EG44" s="98"/>
      <c r="EH44" s="98"/>
      <c r="EI44" s="98"/>
      <c r="EJ44" s="98"/>
      <c r="EK44" s="98"/>
      <c r="EL44" s="98"/>
      <c r="EM44" s="98"/>
      <c r="EN44" s="98"/>
      <c r="EO44" s="98"/>
      <c r="EP44" s="98"/>
      <c r="EQ44" s="98"/>
      <c r="ER44" s="98"/>
      <c r="ES44" s="98"/>
      <c r="ET44" s="98"/>
      <c r="EU44" s="98"/>
      <c r="EV44" s="98"/>
      <c r="EW44" s="98"/>
      <c r="EX44" s="98"/>
      <c r="EY44" s="98"/>
      <c r="EZ44" s="98"/>
      <c r="FA44" s="98"/>
      <c r="FB44" s="98"/>
      <c r="FC44" s="98"/>
      <c r="FD44" s="98"/>
      <c r="FE44" s="98"/>
      <c r="FF44" s="98"/>
      <c r="FG44" s="98"/>
      <c r="FH44" s="98"/>
      <c r="FI44" s="98"/>
      <c r="FJ44" s="98"/>
      <c r="FK44" s="98"/>
      <c r="FL44" s="98"/>
      <c r="FM44" s="98"/>
      <c r="FN44" s="98"/>
      <c r="FO44" s="98"/>
      <c r="FP44" s="98"/>
      <c r="FQ44" s="98"/>
      <c r="FR44" s="98"/>
      <c r="FS44" s="98"/>
      <c r="FT44" s="98"/>
      <c r="FU44" s="98"/>
      <c r="FV44" s="98"/>
      <c r="FW44" s="98"/>
      <c r="FX44" s="98"/>
      <c r="FY44" s="98"/>
      <c r="FZ44" s="98"/>
      <c r="GA44" s="98"/>
      <c r="GB44" s="98"/>
      <c r="GC44" s="98"/>
      <c r="GD44" s="98"/>
      <c r="GE44" s="98"/>
      <c r="GF44" s="98"/>
      <c r="GG44" s="98"/>
      <c r="GH44" s="98"/>
      <c r="GI44" s="98"/>
      <c r="GJ44" s="98"/>
      <c r="GK44" s="98"/>
      <c r="GL44" s="98"/>
      <c r="GM44" s="98"/>
      <c r="GN44" s="98"/>
      <c r="GO44" s="98"/>
      <c r="GP44" s="98"/>
      <c r="GQ44" s="98"/>
      <c r="GR44" s="98"/>
      <c r="GS44" s="98"/>
      <c r="GT44" s="98"/>
      <c r="GU44" s="98"/>
      <c r="GV44" s="98"/>
      <c r="GW44" s="98"/>
      <c r="GX44" s="98"/>
      <c r="GY44" s="98"/>
      <c r="GZ44" s="98"/>
      <c r="HA44" s="98"/>
      <c r="HB44" s="98"/>
      <c r="HC44" s="98"/>
      <c r="HD44" s="98"/>
      <c r="HE44" s="98"/>
      <c r="HF44" s="98"/>
      <c r="HG44" s="98"/>
      <c r="HH44" s="98"/>
      <c r="HI44" s="98"/>
      <c r="HJ44" s="98"/>
      <c r="HK44" s="98"/>
      <c r="HL44" s="98"/>
      <c r="HM44" s="98"/>
      <c r="HN44" s="98"/>
      <c r="HO44" s="98"/>
      <c r="HP44" s="98"/>
      <c r="HQ44" s="98"/>
      <c r="HR44" s="98"/>
      <c r="HS44" s="98"/>
      <c r="HT44" s="98"/>
      <c r="HU44" s="98"/>
      <c r="HV44" s="98"/>
      <c r="HW44" s="98"/>
      <c r="HX44" s="98"/>
      <c r="HY44" s="98"/>
      <c r="HZ44" s="98"/>
      <c r="IA44" s="98"/>
      <c r="IB44" s="98"/>
      <c r="IC44" s="98"/>
      <c r="ID44" s="98"/>
      <c r="IE44" s="98"/>
      <c r="IF44" s="98"/>
      <c r="IG44" s="98"/>
      <c r="IH44" s="98"/>
      <c r="II44" s="98"/>
      <c r="IJ44" s="98"/>
      <c r="IK44" s="98"/>
      <c r="IL44" s="98"/>
      <c r="IM44" s="98"/>
      <c r="IN44" s="98"/>
      <c r="IO44" s="98"/>
      <c r="IP44" s="98"/>
      <c r="IQ44" s="98"/>
      <c r="IR44" s="98"/>
      <c r="IS44" s="98"/>
      <c r="IT44" s="98"/>
      <c r="IU44" s="98"/>
      <c r="IV44" s="98"/>
      <c r="IW44" s="98"/>
      <c r="IX44" s="98"/>
      <c r="IY44" s="98"/>
      <c r="IZ44" s="98"/>
    </row>
    <row r="45" spans="1:260" ht="36" customHeight="1" thickBot="1">
      <c r="A45" s="70" t="s">
        <v>28</v>
      </c>
      <c r="B45" s="71"/>
      <c r="C45" s="86"/>
      <c r="D45" s="87"/>
      <c r="E45" s="88"/>
      <c r="F45" s="88"/>
      <c r="G45" s="88"/>
      <c r="H45" s="88"/>
      <c r="I45" s="101"/>
      <c r="J45" s="62">
        <f>SUM(J43:J44)</f>
        <v>139752</v>
      </c>
      <c r="K45" s="64"/>
      <c r="L45" s="65"/>
      <c r="M45" s="65"/>
      <c r="N45" s="65"/>
      <c r="O45" s="65"/>
      <c r="P45" s="65"/>
      <c r="Q45" s="62">
        <f>SUM(Q43:Q44)</f>
        <v>139752</v>
      </c>
      <c r="R45" s="102">
        <f>SUM(J45+Q45)</f>
        <v>279504</v>
      </c>
      <c r="S45" s="119"/>
    </row>
    <row r="46" spans="1:260" ht="15" customHeight="1" thickTop="1"/>
  </sheetData>
  <mergeCells count="41">
    <mergeCell ref="A43:C43"/>
    <mergeCell ref="K29:L29"/>
    <mergeCell ref="D41:I41"/>
    <mergeCell ref="D24:E24"/>
    <mergeCell ref="K28:L28"/>
    <mergeCell ref="K35:L35"/>
    <mergeCell ref="K34:L34"/>
    <mergeCell ref="K31:L31"/>
    <mergeCell ref="K30:L30"/>
    <mergeCell ref="K39:L39"/>
    <mergeCell ref="K38:L38"/>
    <mergeCell ref="K37:L37"/>
    <mergeCell ref="K36:L36"/>
    <mergeCell ref="K40:L40"/>
    <mergeCell ref="K22:Q22"/>
    <mergeCell ref="D22:J22"/>
    <mergeCell ref="K24:L24"/>
    <mergeCell ref="K25:L25"/>
    <mergeCell ref="D25:E25"/>
    <mergeCell ref="K5:Q5"/>
    <mergeCell ref="D5:J5"/>
    <mergeCell ref="M6:M7"/>
    <mergeCell ref="N6:N7"/>
    <mergeCell ref="O6:O7"/>
    <mergeCell ref="P6:P7"/>
    <mergeCell ref="E6:E7"/>
    <mergeCell ref="G6:G7"/>
    <mergeCell ref="H6:H7"/>
    <mergeCell ref="K6:K7"/>
    <mergeCell ref="S11:S16"/>
    <mergeCell ref="S18:S19"/>
    <mergeCell ref="A6:A7"/>
    <mergeCell ref="B6:B7"/>
    <mergeCell ref="D6:D7"/>
    <mergeCell ref="F6:F7"/>
    <mergeCell ref="R6:R7"/>
    <mergeCell ref="I6:I7"/>
    <mergeCell ref="J6:J7"/>
    <mergeCell ref="Q6:Q7"/>
    <mergeCell ref="L6:L7"/>
    <mergeCell ref="S8:S10"/>
  </mergeCells>
  <pageMargins left="0.25" right="0.25" top="1" bottom="1" header="0.5" footer="0.5"/>
  <pageSetup scale="27" orientation="landscape" r:id="rId1"/>
  <headerFooter>
    <oddFooter>&amp;L&amp;"Helvetica,Regular"&amp;12&amp;K000000	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BIRCWH 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LeBlanc, Alison</dc:creator>
  <cp:keywords/>
  <dc:description/>
  <cp:lastModifiedBy>Benjamin, Emelia</cp:lastModifiedBy>
  <cp:revision/>
  <dcterms:created xsi:type="dcterms:W3CDTF">2015-06-29T12:02:34Z</dcterms:created>
  <dcterms:modified xsi:type="dcterms:W3CDTF">2025-10-31T02:05:21Z</dcterms:modified>
  <cp:category/>
  <cp:contentStatus/>
</cp:coreProperties>
</file>